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98" documentId="8_{CC3E5BCD-27C7-4C39-84A3-D8522824F74C}" xr6:coauthVersionLast="46" xr6:coauthVersionMax="46" xr10:uidLastSave="{D2E38C7F-6866-4487-9FA7-5FAFAC314BBD}"/>
  <bookViews>
    <workbookView xWindow="1200" yWindow="0" windowWidth="21840" windowHeight="12960" tabRatio="133" xr2:uid="{00000000-000D-0000-FFFF-FFFF00000000}"/>
  </bookViews>
  <sheets>
    <sheet name="2020" sheetId="2" r:id="rId1"/>
  </sheets>
  <definedNames>
    <definedName name="_xlnm._FilterDatabase" localSheetId="0" hidden="1">'2020'!$A$1:$P$105</definedName>
    <definedName name="_xlnm.Print_Area" localSheetId="0">'2020'!$A$1:$P$106</definedName>
    <definedName name="_xlnm.Print_Titles" localSheetId="0">'2020'!$A:$B,'2020'!$1:$1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F104" i="2"/>
  <c r="F103" i="2"/>
  <c r="F106" i="2"/>
  <c r="F101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O101" i="2"/>
  <c r="H101" i="2"/>
  <c r="J101" i="2"/>
  <c r="K101" i="2"/>
  <c r="L101" i="2"/>
  <c r="M101" i="2"/>
  <c r="N101" i="2"/>
  <c r="P101" i="2"/>
  <c r="G101" i="2"/>
  <c r="I89" i="2" l="1"/>
  <c r="I101" i="2" s="1"/>
  <c r="G103" i="2" s="1"/>
  <c r="G104" i="2" l="1"/>
  <c r="G10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tc={1EFE0C5A-D0C1-4666-87C5-0E52956CE42E}</author>
    <author>tc={B688E092-79FC-476D-A6CE-B6DAA752647B}</author>
    <author>tc={0EA73559-9047-4623-AFE1-D672CFF72B89}</author>
    <author>tc={B31D3095-3C44-49E9-BDF1-06A807E747B3}</author>
    <author>tc={D36D2345-44FB-4F34-9D6B-FB4FBD652F3F}</author>
  </authors>
  <commentList>
    <comment ref="A3" authorId="0" shapeId="0" xr:uid="{1EFE0C5A-D0C1-4666-87C5-0E52956CE42E}">
      <text>
        <t>[Threaded comment]
Your version of Excel allows you to read this threaded comment; however, any edits to it will get removed if the file is opened in a newer version of Excel. Learn more: https://go.microsoft.com/fwlink/?linkid=870924
Comment:
    1 union flag
1 American national flag
1 Canadian national flag
1 Flag of St George
1 RAF flag
1 RN flag
1 Army flag</t>
      </text>
    </comment>
    <comment ref="K3" authorId="1" shapeId="0" xr:uid="{B688E092-79FC-476D-A6CE-B6DAA752647B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Increased from 2018 to reflect replacement costs</t>
      </text>
    </comment>
    <comment ref="J41" authorId="2" shapeId="0" xr:uid="{0EA73559-9047-4623-AFE1-D672CFF72B89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Increased from £1 to reflect replacement cost</t>
      </text>
    </comment>
    <comment ref="J42" authorId="3" shapeId="0" xr:uid="{B31D3095-3C44-49E9-BDF1-06A807E747B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Increased from £1 to reflect replacement cost</t>
      </text>
    </comment>
    <comment ref="K45" authorId="4" shapeId="0" xr:uid="{D36D2345-44FB-4F34-9D6B-FB4FBD652F3F}">
      <text>
        <t>[Threaded comment]
Your version of Excel allows you to read this threaded comment; however, any edits to it will get removed if the file is opened in a newer version of Excel. Learn more: https://go.microsoft.com/fwlink/?linkid=870924
Comment:
    incorrectly shown as £300 - should be each</t>
      </text>
    </comment>
  </commentList>
</comments>
</file>

<file path=xl/sharedStrings.xml><?xml version="1.0" encoding="utf-8"?>
<sst xmlns="http://schemas.openxmlformats.org/spreadsheetml/2006/main" count="304" uniqueCount="151">
  <si>
    <t>Location</t>
  </si>
  <si>
    <t>History</t>
  </si>
  <si>
    <t>Latton Close</t>
  </si>
  <si>
    <t>Waggon Path</t>
  </si>
  <si>
    <t>footpath between Faringdon Road and Fir Tree Close</t>
  </si>
  <si>
    <t>Oxford Road</t>
  </si>
  <si>
    <t>childrens playground</t>
  </si>
  <si>
    <t>Draycott Road</t>
  </si>
  <si>
    <t>picnic table</t>
  </si>
  <si>
    <t>Abingdon Road</t>
  </si>
  <si>
    <t>home of Brian Forster</t>
  </si>
  <si>
    <t>flagpoles (3)</t>
  </si>
  <si>
    <t>defibrillator</t>
  </si>
  <si>
    <t>on side of Village Hall</t>
  </si>
  <si>
    <t>Compaq lap top</t>
  </si>
  <si>
    <t>printer</t>
  </si>
  <si>
    <t>Village Hall</t>
  </si>
  <si>
    <t>burial ground</t>
  </si>
  <si>
    <t>4 drawer filing cabinet</t>
  </si>
  <si>
    <t>laminator</t>
  </si>
  <si>
    <t>Chairman's gavel</t>
  </si>
  <si>
    <t>display screen (3 panel)</t>
  </si>
  <si>
    <t>A1 flipchart</t>
  </si>
  <si>
    <t>Play equipment</t>
  </si>
  <si>
    <t>Land</t>
  </si>
  <si>
    <t>replaced sidewinder 4/1/2016</t>
  </si>
  <si>
    <t>new 1/7/2014</t>
  </si>
  <si>
    <t>ex Longworth PC acquired 1/4/2011</t>
  </si>
  <si>
    <t>shelter (brick) included seat</t>
  </si>
  <si>
    <t>rear of Village Hall (spare)</t>
  </si>
  <si>
    <t>land</t>
  </si>
  <si>
    <t>War Memorial Oxford Road</t>
  </si>
  <si>
    <t>notice board 3</t>
  </si>
  <si>
    <t>office equipment</t>
  </si>
  <si>
    <t>SUB TOTALS</t>
  </si>
  <si>
    <t>TOTAL equipment</t>
  </si>
  <si>
    <t>TOTAL land</t>
  </si>
  <si>
    <t>Detail</t>
  </si>
  <si>
    <t>dog bin</t>
  </si>
  <si>
    <t>east end</t>
  </si>
  <si>
    <t>west end</t>
  </si>
  <si>
    <t>litter bin</t>
  </si>
  <si>
    <t>bus shelter</t>
  </si>
  <si>
    <t>fiva-a-side goal frame</t>
  </si>
  <si>
    <t>sign (mounted on pole)</t>
  </si>
  <si>
    <t>bench seat</t>
  </si>
  <si>
    <t>goal posts and net</t>
  </si>
  <si>
    <t>basketball hoop, net on post</t>
  </si>
  <si>
    <t>notice board</t>
  </si>
  <si>
    <t>near 5-a-side pitch</t>
  </si>
  <si>
    <t>near litter bin</t>
  </si>
  <si>
    <t>Faringdon Road</t>
  </si>
  <si>
    <t>adj Bellamy Close</t>
  </si>
  <si>
    <t>adj The Paddock</t>
  </si>
  <si>
    <t>adj Stable End House</t>
  </si>
  <si>
    <t>(S side) near Latton Close</t>
  </si>
  <si>
    <t>(N side) near Latton Close</t>
  </si>
  <si>
    <t>(S side) near latton Close</t>
  </si>
  <si>
    <t>(S side) near The Paddock</t>
  </si>
  <si>
    <t>(N side) near The Paddock</t>
  </si>
  <si>
    <t xml:space="preserve"> opp shops (Cherry Tree Close)</t>
  </si>
  <si>
    <t>at bus stop (N side) near Latton Close</t>
  </si>
  <si>
    <t>(SE side) near Latton Close</t>
  </si>
  <si>
    <t>(SW side) near Latton Close</t>
  </si>
  <si>
    <t>Asset</t>
  </si>
  <si>
    <t>all metal</t>
  </si>
  <si>
    <t>pre 2015</t>
  </si>
  <si>
    <t>Dell laptop</t>
  </si>
  <si>
    <t>purchased February 2017</t>
  </si>
  <si>
    <t>printer/scanner</t>
  </si>
  <si>
    <t>salt bin (road use)</t>
  </si>
  <si>
    <t>office equipment and notice boards</t>
  </si>
  <si>
    <t>Defibrillator</t>
  </si>
  <si>
    <t>Power/ extension lead</t>
  </si>
  <si>
    <t>Mobile phone</t>
  </si>
  <si>
    <t>TOTAL</t>
  </si>
  <si>
    <t>NE corner</t>
  </si>
  <si>
    <t xml:space="preserve">Wellington Road POS </t>
  </si>
  <si>
    <t>Bottom end</t>
  </si>
  <si>
    <t>Litter bin</t>
  </si>
  <si>
    <t>purchased 2018</t>
  </si>
  <si>
    <t>West Ox (Ubico)</t>
  </si>
  <si>
    <t>garden tool cabinet and tools</t>
  </si>
  <si>
    <t>Carousel - Sputnik and associated rubber surfacing</t>
  </si>
  <si>
    <t>ON210678, 26 February 1999</t>
  </si>
  <si>
    <t>East section BK123958, 15/08/1973
West section ON253440, 23/12/2004</t>
  </si>
  <si>
    <t>Public open space adjacent to Wellington Way, Southmoor</t>
  </si>
  <si>
    <t>children's playground
OX13 5AF, east of Fir Tree Close, Southmoor</t>
  </si>
  <si>
    <t>adjacent to tennis Courts, Village Hall, Draycott Road, Southmoor, OX13 5BY</t>
  </si>
  <si>
    <t>Sportsfield (Millennium Green), land adjoining Oxford Road
OX13 5AP</t>
  </si>
  <si>
    <t>Recreation ground</t>
  </si>
  <si>
    <t>Recreation Ground (community park), land north of Faringdon Road and east of School Lane, Kingston Bagpuize/Southmoor</t>
  </si>
  <si>
    <t>Children's playground</t>
  </si>
  <si>
    <t>Children's playground, Fir Tree Close, Southmoor</t>
  </si>
  <si>
    <t>Village Hall (rented office)</t>
  </si>
  <si>
    <t>established 1/10/2012, unregistered</t>
  </si>
  <si>
    <t>Public open space east of School Lane, Kingston Bagpuize</t>
  </si>
  <si>
    <t>Rocker - red</t>
  </si>
  <si>
    <t>Rocker - yellow</t>
  </si>
  <si>
    <t xml:space="preserve">7 flags </t>
  </si>
  <si>
    <t xml:space="preserve">ON180494, 17/08/1994
</t>
  </si>
  <si>
    <t>PDF copy of title register &amp; plan</t>
  </si>
  <si>
    <t>ON307625, transferred on 20 Oct 2016 from Pye Homes</t>
  </si>
  <si>
    <t>ON339489, transferred 6 March 2018 from Taylor Wimpey</t>
  </si>
  <si>
    <t>Public open space between School Lane and Petypher Gardens</t>
  </si>
  <si>
    <t>Installed 26 September 2019</t>
  </si>
  <si>
    <t>Public art</t>
  </si>
  <si>
    <t>ON347710, 20 Feb 2019, transferred from David Wilson Homes</t>
  </si>
  <si>
    <t>Title Plan</t>
  </si>
  <si>
    <t>(S side) Old Post Office</t>
  </si>
  <si>
    <t>(N side) School Lane</t>
  </si>
  <si>
    <t>Witney Road (A415)</t>
  </si>
  <si>
    <t>(W side) Petypher House</t>
  </si>
  <si>
    <t>(E side) Petypher House</t>
  </si>
  <si>
    <t>Installed 4 November 2019</t>
  </si>
  <si>
    <t>bus shelter inc cycle hoops</t>
  </si>
  <si>
    <t>(S side) School Lane</t>
  </si>
  <si>
    <t>Petypher Gardens POS</t>
  </si>
  <si>
    <t>purchased 2019</t>
  </si>
  <si>
    <t>replaced 2019</t>
  </si>
  <si>
    <t>Replaced 2020</t>
  </si>
  <si>
    <t>Replaced 2021</t>
  </si>
  <si>
    <t>Replaced 2022</t>
  </si>
  <si>
    <t>Replaced 2023</t>
  </si>
  <si>
    <t>Sportsfield (between A415 Abingdon Road and Edward Strauss Way</t>
  </si>
  <si>
    <t>ON345715
125-year lease from December 2019</t>
  </si>
  <si>
    <t>Title plan</t>
  </si>
  <si>
    <t>Burial ground, St John the Baptist Church</t>
  </si>
  <si>
    <t>Artwork, 9 jesmonite apple sculptures</t>
  </si>
  <si>
    <t>shelter (stone)</t>
  </si>
  <si>
    <t>Millennium Green</t>
  </si>
  <si>
    <t>Shelter (metal)</t>
  </si>
  <si>
    <t>Installed 27/04/21</t>
  </si>
  <si>
    <t>Replaced dilapidated shelter</t>
  </si>
  <si>
    <t>Speed indication devices</t>
  </si>
  <si>
    <t xml:space="preserve">To be erected </t>
  </si>
  <si>
    <t>Purchased Feb 2021</t>
  </si>
  <si>
    <t>Minor items</t>
  </si>
  <si>
    <t>Junior multiplay (jubilee fort) and surfacing</t>
  </si>
  <si>
    <t>Toddler multiplay (jubilee slide)</t>
  </si>
  <si>
    <t>Seesaw rocker and associated rubber surfacing</t>
  </si>
  <si>
    <t>Swings set (2-bay - 2 junior, 2 toddler) and associated rubber surfacing</t>
  </si>
  <si>
    <t>Agility trail</t>
  </si>
  <si>
    <t>Misc</t>
  </si>
  <si>
    <t>Totals</t>
  </si>
  <si>
    <t>No</t>
  </si>
  <si>
    <t>Street/POS furniture</t>
  </si>
  <si>
    <t>Gates/
fences</t>
  </si>
  <si>
    <t>Litter/dog bins</t>
  </si>
  <si>
    <t>War memorial</t>
  </si>
  <si>
    <t>Grounds of Appleby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</si>
</sst>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164" fontId="1" fillId="0" borderId="0" xfId="1" applyNumberFormat="1"/>
    <xf numFmtId="0" fontId="1" fillId="0" borderId="1" xfId="1" applyBorder="1" applyAlignment="1">
      <alignment vertical="top" wrapText="1"/>
    </xf>
    <xf numFmtId="164" fontId="1" fillId="0" borderId="1" xfId="1" applyNumberFormat="1" applyBorder="1"/>
    <xf numFmtId="0" fontId="2" fillId="0" borderId="1" xfId="1" applyFont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3" borderId="1" xfId="1" applyFill="1" applyBorder="1" applyAlignment="1">
      <alignment vertical="top" wrapText="1"/>
    </xf>
    <xf numFmtId="0" fontId="4" fillId="0" borderId="1" xfId="2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4" borderId="0" xfId="1" applyFill="1"/>
    <xf numFmtId="0" fontId="1" fillId="0" borderId="0" xfId="1" applyFont="1"/>
    <xf numFmtId="0" fontId="1" fillId="0" borderId="0" xfId="1" applyFont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0" xfId="1" applyFont="1"/>
    <xf numFmtId="0" fontId="2" fillId="0" borderId="0" xfId="1" applyFont="1" applyBorder="1" applyAlignment="1">
      <alignment vertical="top" wrapText="1"/>
    </xf>
    <xf numFmtId="164" fontId="3" fillId="0" borderId="0" xfId="0" applyNumberFormat="1" applyFont="1" applyAlignment="1" applyProtection="1">
      <alignment wrapText="1"/>
      <protection locked="0"/>
    </xf>
    <xf numFmtId="0" fontId="1" fillId="0" borderId="0" xfId="1" applyAlignment="1"/>
    <xf numFmtId="0" fontId="3" fillId="0" borderId="0" xfId="1" applyFont="1" applyAlignment="1"/>
    <xf numFmtId="2" fontId="3" fillId="0" borderId="0" xfId="0" applyNumberFormat="1" applyFont="1" applyAlignment="1" applyProtection="1">
      <alignment wrapText="1"/>
      <protection locked="0"/>
    </xf>
    <xf numFmtId="2" fontId="1" fillId="0" borderId="1" xfId="1" applyNumberFormat="1" applyBorder="1"/>
    <xf numFmtId="2" fontId="3" fillId="0" borderId="1" xfId="1" applyNumberFormat="1" applyFont="1" applyBorder="1"/>
    <xf numFmtId="2" fontId="1" fillId="0" borderId="0" xfId="1" applyNumberFormat="1"/>
    <xf numFmtId="43" fontId="1" fillId="0" borderId="1" xfId="3" applyFont="1" applyBorder="1"/>
    <xf numFmtId="43" fontId="1" fillId="0" borderId="0" xfId="3" applyFont="1"/>
    <xf numFmtId="43" fontId="6" fillId="0" borderId="1" xfId="3" applyFont="1" applyBorder="1"/>
    <xf numFmtId="43" fontId="1" fillId="3" borderId="1" xfId="3" applyFont="1" applyFill="1" applyBorder="1"/>
    <xf numFmtId="43" fontId="2" fillId="0" borderId="1" xfId="3" applyFont="1" applyBorder="1"/>
    <xf numFmtId="43" fontId="1" fillId="4" borderId="1" xfId="3" applyFont="1" applyFill="1" applyBorder="1"/>
    <xf numFmtId="43" fontId="6" fillId="3" borderId="1" xfId="3" applyFont="1" applyFill="1" applyBorder="1"/>
    <xf numFmtId="43" fontId="1" fillId="2" borderId="1" xfId="3" applyFont="1" applyFill="1" applyBorder="1"/>
    <xf numFmtId="0" fontId="8" fillId="0" borderId="1" xfId="2" applyFont="1" applyBorder="1" applyAlignment="1">
      <alignment vertical="top" wrapText="1"/>
    </xf>
    <xf numFmtId="43" fontId="1" fillId="0" borderId="1" xfId="1" applyNumberFormat="1" applyBorder="1" applyAlignment="1">
      <alignment vertical="top" wrapText="1"/>
    </xf>
    <xf numFmtId="43" fontId="2" fillId="0" borderId="1" xfId="1" applyNumberFormat="1" applyFont="1" applyBorder="1" applyAlignment="1">
      <alignment vertical="top" wrapText="1"/>
    </xf>
    <xf numFmtId="0" fontId="9" fillId="0" borderId="0" xfId="1" applyFont="1" applyAlignment="1">
      <alignment wrapText="1"/>
    </xf>
    <xf numFmtId="165" fontId="9" fillId="0" borderId="0" xfId="1" applyNumberFormat="1" applyFont="1" applyAlignment="1">
      <alignment wrapText="1"/>
    </xf>
  </cellXfs>
  <cellStyles count="4">
    <cellStyle name="Comma" xfId="3" builtinId="3"/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19-04-18T11:10:54.04" personId="{00000000-0000-0000-0000-000000000000}" id="{1EFE0C5A-D0C1-4666-87C5-0E52956CE42E}">
    <text>1 union flag
1 American national flag
1 Canadian national flag
1 Flag of St George
1 RAF flag
1 RN flag
1 Army flag</text>
  </threadedComment>
  <threadedComment ref="K3" dT="2019-04-18T11:11:44.26" personId="{00000000-0000-0000-0000-000000000000}" id="{B688E092-79FC-476D-A6CE-B6DAA752647B}">
    <text>Increased from 2018 to reflect replacement costs</text>
  </threadedComment>
  <threadedComment ref="J41" dT="2019-04-18T11:12:47.43" personId="{00000000-0000-0000-0000-000000000000}" id="{0EA73559-9047-4623-AFE1-D672CFF72B89}">
    <text>Increased from £1 to reflect replacement cost</text>
  </threadedComment>
  <threadedComment ref="J42" dT="2019-04-18T11:13:21.79" personId="{00000000-0000-0000-0000-000000000000}" id="{B31D3095-3C44-49E9-BDF1-06A807E747B3}">
    <text>Increased from £1 to reflect replacement cost</text>
  </threadedComment>
  <threadedComment ref="K45" dT="2019-02-18T11:46:20.16" personId="{00000000-0000-0000-0000-000000000000}" id="{D36D2345-44FB-4F34-9D6B-FB4FBD652F3F}">
    <text>incorrectly shown as £300 - should be each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Sports%20field%20%5e0%20pavilion/Plan%20of%20KBSPC%20sportsfield%20area.pdf" TargetMode="External"/><Relationship Id="rId7" Type="http://schemas.microsoft.com/office/2017/10/relationships/threadedComment" Target="../threadedComments/threadedComment1.xml"/><Relationship Id="rId2" Type="http://schemas.openxmlformats.org/officeDocument/2006/relationships/hyperlink" Target="../Land%20(inc%20transfers)/ON347710%20POS%20David%20Wilson%20Homes%5eJ%20Orchard%20Gate%20-%20plan.pdf" TargetMode="External"/><Relationship Id="rId1" Type="http://schemas.openxmlformats.org/officeDocument/2006/relationships/hyperlink" Target="../Land%20(inc%20transfers)/Register%20Plan%20ON180494%20(Playground)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6"/>
  <sheetViews>
    <sheetView tabSelected="1" view="pageBreakPreview" topLeftCell="A35" zoomScale="98" zoomScaleNormal="100" zoomScaleSheetLayoutView="98" workbookViewId="0">
      <selection activeCell="D45" sqref="D45"/>
    </sheetView>
  </sheetViews>
  <sheetFormatPr defaultRowHeight="13.2" x14ac:dyDescent="0.25"/>
  <cols>
    <col min="1" max="1" width="24.109375" style="1" customWidth="1"/>
    <col min="2" max="2" width="4.44140625" style="1" customWidth="1"/>
    <col min="3" max="3" width="40.44140625" style="1" bestFit="1" customWidth="1"/>
    <col min="4" max="4" width="27.109375" style="1" customWidth="1"/>
    <col min="5" max="5" width="22.77734375" style="1" customWidth="1"/>
    <col min="6" max="6" width="21.33203125" style="1" customWidth="1"/>
    <col min="7" max="7" width="10.6640625" style="23" bestFit="1" customWidth="1"/>
    <col min="8" max="8" width="9.44140625" style="3" bestFit="1" customWidth="1"/>
    <col min="9" max="9" width="11.6640625" style="3" bestFit="1" customWidth="1"/>
    <col min="10" max="10" width="10.6640625" style="3" bestFit="1" customWidth="1"/>
    <col min="11" max="11" width="11.109375" style="3" bestFit="1" customWidth="1"/>
    <col min="12" max="12" width="11.44140625" style="3" bestFit="1" customWidth="1"/>
    <col min="13" max="13" width="11.6640625" style="3" bestFit="1" customWidth="1"/>
    <col min="14" max="14" width="11.6640625" style="3" customWidth="1"/>
    <col min="15" max="15" width="9.109375" style="2" customWidth="1"/>
    <col min="16" max="16" width="7.5546875" style="3" bestFit="1" customWidth="1"/>
    <col min="17" max="259" width="9.109375" style="2"/>
    <col min="260" max="260" width="41.44140625" style="2" customWidth="1"/>
    <col min="261" max="261" width="39.5546875" style="2" customWidth="1"/>
    <col min="262" max="262" width="13.109375" style="2" customWidth="1"/>
    <col min="263" max="263" width="11.5546875" style="2" customWidth="1"/>
    <col min="264" max="264" width="42.5546875" style="2" customWidth="1"/>
    <col min="265" max="515" width="9.109375" style="2"/>
    <col min="516" max="516" width="41.44140625" style="2" customWidth="1"/>
    <col min="517" max="517" width="39.5546875" style="2" customWidth="1"/>
    <col min="518" max="518" width="13.109375" style="2" customWidth="1"/>
    <col min="519" max="519" width="11.5546875" style="2" customWidth="1"/>
    <col min="520" max="520" width="42.5546875" style="2" customWidth="1"/>
    <col min="521" max="771" width="9.109375" style="2"/>
    <col min="772" max="772" width="41.44140625" style="2" customWidth="1"/>
    <col min="773" max="773" width="39.5546875" style="2" customWidth="1"/>
    <col min="774" max="774" width="13.109375" style="2" customWidth="1"/>
    <col min="775" max="775" width="11.5546875" style="2" customWidth="1"/>
    <col min="776" max="776" width="42.5546875" style="2" customWidth="1"/>
    <col min="777" max="1027" width="9.109375" style="2"/>
    <col min="1028" max="1028" width="41.44140625" style="2" customWidth="1"/>
    <col min="1029" max="1029" width="39.5546875" style="2" customWidth="1"/>
    <col min="1030" max="1030" width="13.109375" style="2" customWidth="1"/>
    <col min="1031" max="1031" width="11.5546875" style="2" customWidth="1"/>
    <col min="1032" max="1032" width="42.5546875" style="2" customWidth="1"/>
    <col min="1033" max="1283" width="9.109375" style="2"/>
    <col min="1284" max="1284" width="41.44140625" style="2" customWidth="1"/>
    <col min="1285" max="1285" width="39.5546875" style="2" customWidth="1"/>
    <col min="1286" max="1286" width="13.109375" style="2" customWidth="1"/>
    <col min="1287" max="1287" width="11.5546875" style="2" customWidth="1"/>
    <col min="1288" max="1288" width="42.5546875" style="2" customWidth="1"/>
    <col min="1289" max="1539" width="9.109375" style="2"/>
    <col min="1540" max="1540" width="41.44140625" style="2" customWidth="1"/>
    <col min="1541" max="1541" width="39.5546875" style="2" customWidth="1"/>
    <col min="1542" max="1542" width="13.109375" style="2" customWidth="1"/>
    <col min="1543" max="1543" width="11.5546875" style="2" customWidth="1"/>
    <col min="1544" max="1544" width="42.5546875" style="2" customWidth="1"/>
    <col min="1545" max="1795" width="9.109375" style="2"/>
    <col min="1796" max="1796" width="41.44140625" style="2" customWidth="1"/>
    <col min="1797" max="1797" width="39.5546875" style="2" customWidth="1"/>
    <col min="1798" max="1798" width="13.109375" style="2" customWidth="1"/>
    <col min="1799" max="1799" width="11.5546875" style="2" customWidth="1"/>
    <col min="1800" max="1800" width="42.5546875" style="2" customWidth="1"/>
    <col min="1801" max="2051" width="9.109375" style="2"/>
    <col min="2052" max="2052" width="41.44140625" style="2" customWidth="1"/>
    <col min="2053" max="2053" width="39.5546875" style="2" customWidth="1"/>
    <col min="2054" max="2054" width="13.109375" style="2" customWidth="1"/>
    <col min="2055" max="2055" width="11.5546875" style="2" customWidth="1"/>
    <col min="2056" max="2056" width="42.5546875" style="2" customWidth="1"/>
    <col min="2057" max="2307" width="9.109375" style="2"/>
    <col min="2308" max="2308" width="41.44140625" style="2" customWidth="1"/>
    <col min="2309" max="2309" width="39.5546875" style="2" customWidth="1"/>
    <col min="2310" max="2310" width="13.109375" style="2" customWidth="1"/>
    <col min="2311" max="2311" width="11.5546875" style="2" customWidth="1"/>
    <col min="2312" max="2312" width="42.5546875" style="2" customWidth="1"/>
    <col min="2313" max="2563" width="9.109375" style="2"/>
    <col min="2564" max="2564" width="41.44140625" style="2" customWidth="1"/>
    <col min="2565" max="2565" width="39.5546875" style="2" customWidth="1"/>
    <col min="2566" max="2566" width="13.109375" style="2" customWidth="1"/>
    <col min="2567" max="2567" width="11.5546875" style="2" customWidth="1"/>
    <col min="2568" max="2568" width="42.5546875" style="2" customWidth="1"/>
    <col min="2569" max="2819" width="9.109375" style="2"/>
    <col min="2820" max="2820" width="41.44140625" style="2" customWidth="1"/>
    <col min="2821" max="2821" width="39.5546875" style="2" customWidth="1"/>
    <col min="2822" max="2822" width="13.109375" style="2" customWidth="1"/>
    <col min="2823" max="2823" width="11.5546875" style="2" customWidth="1"/>
    <col min="2824" max="2824" width="42.5546875" style="2" customWidth="1"/>
    <col min="2825" max="3075" width="9.109375" style="2"/>
    <col min="3076" max="3076" width="41.44140625" style="2" customWidth="1"/>
    <col min="3077" max="3077" width="39.5546875" style="2" customWidth="1"/>
    <col min="3078" max="3078" width="13.109375" style="2" customWidth="1"/>
    <col min="3079" max="3079" width="11.5546875" style="2" customWidth="1"/>
    <col min="3080" max="3080" width="42.5546875" style="2" customWidth="1"/>
    <col min="3081" max="3331" width="9.109375" style="2"/>
    <col min="3332" max="3332" width="41.44140625" style="2" customWidth="1"/>
    <col min="3333" max="3333" width="39.5546875" style="2" customWidth="1"/>
    <col min="3334" max="3334" width="13.109375" style="2" customWidth="1"/>
    <col min="3335" max="3335" width="11.5546875" style="2" customWidth="1"/>
    <col min="3336" max="3336" width="42.5546875" style="2" customWidth="1"/>
    <col min="3337" max="3587" width="9.109375" style="2"/>
    <col min="3588" max="3588" width="41.44140625" style="2" customWidth="1"/>
    <col min="3589" max="3589" width="39.5546875" style="2" customWidth="1"/>
    <col min="3590" max="3590" width="13.109375" style="2" customWidth="1"/>
    <col min="3591" max="3591" width="11.5546875" style="2" customWidth="1"/>
    <col min="3592" max="3592" width="42.5546875" style="2" customWidth="1"/>
    <col min="3593" max="3843" width="9.109375" style="2"/>
    <col min="3844" max="3844" width="41.44140625" style="2" customWidth="1"/>
    <col min="3845" max="3845" width="39.5546875" style="2" customWidth="1"/>
    <col min="3846" max="3846" width="13.109375" style="2" customWidth="1"/>
    <col min="3847" max="3847" width="11.5546875" style="2" customWidth="1"/>
    <col min="3848" max="3848" width="42.5546875" style="2" customWidth="1"/>
    <col min="3849" max="4099" width="9.109375" style="2"/>
    <col min="4100" max="4100" width="41.44140625" style="2" customWidth="1"/>
    <col min="4101" max="4101" width="39.5546875" style="2" customWidth="1"/>
    <col min="4102" max="4102" width="13.109375" style="2" customWidth="1"/>
    <col min="4103" max="4103" width="11.5546875" style="2" customWidth="1"/>
    <col min="4104" max="4104" width="42.5546875" style="2" customWidth="1"/>
    <col min="4105" max="4355" width="9.109375" style="2"/>
    <col min="4356" max="4356" width="41.44140625" style="2" customWidth="1"/>
    <col min="4357" max="4357" width="39.5546875" style="2" customWidth="1"/>
    <col min="4358" max="4358" width="13.109375" style="2" customWidth="1"/>
    <col min="4359" max="4359" width="11.5546875" style="2" customWidth="1"/>
    <col min="4360" max="4360" width="42.5546875" style="2" customWidth="1"/>
    <col min="4361" max="4611" width="9.109375" style="2"/>
    <col min="4612" max="4612" width="41.44140625" style="2" customWidth="1"/>
    <col min="4613" max="4613" width="39.5546875" style="2" customWidth="1"/>
    <col min="4614" max="4614" width="13.109375" style="2" customWidth="1"/>
    <col min="4615" max="4615" width="11.5546875" style="2" customWidth="1"/>
    <col min="4616" max="4616" width="42.5546875" style="2" customWidth="1"/>
    <col min="4617" max="4867" width="9.109375" style="2"/>
    <col min="4868" max="4868" width="41.44140625" style="2" customWidth="1"/>
    <col min="4869" max="4869" width="39.5546875" style="2" customWidth="1"/>
    <col min="4870" max="4870" width="13.109375" style="2" customWidth="1"/>
    <col min="4871" max="4871" width="11.5546875" style="2" customWidth="1"/>
    <col min="4872" max="4872" width="42.5546875" style="2" customWidth="1"/>
    <col min="4873" max="5123" width="9.109375" style="2"/>
    <col min="5124" max="5124" width="41.44140625" style="2" customWidth="1"/>
    <col min="5125" max="5125" width="39.5546875" style="2" customWidth="1"/>
    <col min="5126" max="5126" width="13.109375" style="2" customWidth="1"/>
    <col min="5127" max="5127" width="11.5546875" style="2" customWidth="1"/>
    <col min="5128" max="5128" width="42.5546875" style="2" customWidth="1"/>
    <col min="5129" max="5379" width="9.109375" style="2"/>
    <col min="5380" max="5380" width="41.44140625" style="2" customWidth="1"/>
    <col min="5381" max="5381" width="39.5546875" style="2" customWidth="1"/>
    <col min="5382" max="5382" width="13.109375" style="2" customWidth="1"/>
    <col min="5383" max="5383" width="11.5546875" style="2" customWidth="1"/>
    <col min="5384" max="5384" width="42.5546875" style="2" customWidth="1"/>
    <col min="5385" max="5635" width="9.109375" style="2"/>
    <col min="5636" max="5636" width="41.44140625" style="2" customWidth="1"/>
    <col min="5637" max="5637" width="39.5546875" style="2" customWidth="1"/>
    <col min="5638" max="5638" width="13.109375" style="2" customWidth="1"/>
    <col min="5639" max="5639" width="11.5546875" style="2" customWidth="1"/>
    <col min="5640" max="5640" width="42.5546875" style="2" customWidth="1"/>
    <col min="5641" max="5891" width="9.109375" style="2"/>
    <col min="5892" max="5892" width="41.44140625" style="2" customWidth="1"/>
    <col min="5893" max="5893" width="39.5546875" style="2" customWidth="1"/>
    <col min="5894" max="5894" width="13.109375" style="2" customWidth="1"/>
    <col min="5895" max="5895" width="11.5546875" style="2" customWidth="1"/>
    <col min="5896" max="5896" width="42.5546875" style="2" customWidth="1"/>
    <col min="5897" max="6147" width="9.109375" style="2"/>
    <col min="6148" max="6148" width="41.44140625" style="2" customWidth="1"/>
    <col min="6149" max="6149" width="39.5546875" style="2" customWidth="1"/>
    <col min="6150" max="6150" width="13.109375" style="2" customWidth="1"/>
    <col min="6151" max="6151" width="11.5546875" style="2" customWidth="1"/>
    <col min="6152" max="6152" width="42.5546875" style="2" customWidth="1"/>
    <col min="6153" max="6403" width="9.109375" style="2"/>
    <col min="6404" max="6404" width="41.44140625" style="2" customWidth="1"/>
    <col min="6405" max="6405" width="39.5546875" style="2" customWidth="1"/>
    <col min="6406" max="6406" width="13.109375" style="2" customWidth="1"/>
    <col min="6407" max="6407" width="11.5546875" style="2" customWidth="1"/>
    <col min="6408" max="6408" width="42.5546875" style="2" customWidth="1"/>
    <col min="6409" max="6659" width="9.109375" style="2"/>
    <col min="6660" max="6660" width="41.44140625" style="2" customWidth="1"/>
    <col min="6661" max="6661" width="39.5546875" style="2" customWidth="1"/>
    <col min="6662" max="6662" width="13.109375" style="2" customWidth="1"/>
    <col min="6663" max="6663" width="11.5546875" style="2" customWidth="1"/>
    <col min="6664" max="6664" width="42.5546875" style="2" customWidth="1"/>
    <col min="6665" max="6915" width="9.109375" style="2"/>
    <col min="6916" max="6916" width="41.44140625" style="2" customWidth="1"/>
    <col min="6917" max="6917" width="39.5546875" style="2" customWidth="1"/>
    <col min="6918" max="6918" width="13.109375" style="2" customWidth="1"/>
    <col min="6919" max="6919" width="11.5546875" style="2" customWidth="1"/>
    <col min="6920" max="6920" width="42.5546875" style="2" customWidth="1"/>
    <col min="6921" max="7171" width="9.109375" style="2"/>
    <col min="7172" max="7172" width="41.44140625" style="2" customWidth="1"/>
    <col min="7173" max="7173" width="39.5546875" style="2" customWidth="1"/>
    <col min="7174" max="7174" width="13.109375" style="2" customWidth="1"/>
    <col min="7175" max="7175" width="11.5546875" style="2" customWidth="1"/>
    <col min="7176" max="7176" width="42.5546875" style="2" customWidth="1"/>
    <col min="7177" max="7427" width="9.109375" style="2"/>
    <col min="7428" max="7428" width="41.44140625" style="2" customWidth="1"/>
    <col min="7429" max="7429" width="39.5546875" style="2" customWidth="1"/>
    <col min="7430" max="7430" width="13.109375" style="2" customWidth="1"/>
    <col min="7431" max="7431" width="11.5546875" style="2" customWidth="1"/>
    <col min="7432" max="7432" width="42.5546875" style="2" customWidth="1"/>
    <col min="7433" max="7683" width="9.109375" style="2"/>
    <col min="7684" max="7684" width="41.44140625" style="2" customWidth="1"/>
    <col min="7685" max="7685" width="39.5546875" style="2" customWidth="1"/>
    <col min="7686" max="7686" width="13.109375" style="2" customWidth="1"/>
    <col min="7687" max="7687" width="11.5546875" style="2" customWidth="1"/>
    <col min="7688" max="7688" width="42.5546875" style="2" customWidth="1"/>
    <col min="7689" max="7939" width="9.109375" style="2"/>
    <col min="7940" max="7940" width="41.44140625" style="2" customWidth="1"/>
    <col min="7941" max="7941" width="39.5546875" style="2" customWidth="1"/>
    <col min="7942" max="7942" width="13.109375" style="2" customWidth="1"/>
    <col min="7943" max="7943" width="11.5546875" style="2" customWidth="1"/>
    <col min="7944" max="7944" width="42.5546875" style="2" customWidth="1"/>
    <col min="7945" max="8195" width="9.109375" style="2"/>
    <col min="8196" max="8196" width="41.44140625" style="2" customWidth="1"/>
    <col min="8197" max="8197" width="39.5546875" style="2" customWidth="1"/>
    <col min="8198" max="8198" width="13.109375" style="2" customWidth="1"/>
    <col min="8199" max="8199" width="11.5546875" style="2" customWidth="1"/>
    <col min="8200" max="8200" width="42.5546875" style="2" customWidth="1"/>
    <col min="8201" max="8451" width="9.109375" style="2"/>
    <col min="8452" max="8452" width="41.44140625" style="2" customWidth="1"/>
    <col min="8453" max="8453" width="39.5546875" style="2" customWidth="1"/>
    <col min="8454" max="8454" width="13.109375" style="2" customWidth="1"/>
    <col min="8455" max="8455" width="11.5546875" style="2" customWidth="1"/>
    <col min="8456" max="8456" width="42.5546875" style="2" customWidth="1"/>
    <col min="8457" max="8707" width="9.109375" style="2"/>
    <col min="8708" max="8708" width="41.44140625" style="2" customWidth="1"/>
    <col min="8709" max="8709" width="39.5546875" style="2" customWidth="1"/>
    <col min="8710" max="8710" width="13.109375" style="2" customWidth="1"/>
    <col min="8711" max="8711" width="11.5546875" style="2" customWidth="1"/>
    <col min="8712" max="8712" width="42.5546875" style="2" customWidth="1"/>
    <col min="8713" max="8963" width="9.109375" style="2"/>
    <col min="8964" max="8964" width="41.44140625" style="2" customWidth="1"/>
    <col min="8965" max="8965" width="39.5546875" style="2" customWidth="1"/>
    <col min="8966" max="8966" width="13.109375" style="2" customWidth="1"/>
    <col min="8967" max="8967" width="11.5546875" style="2" customWidth="1"/>
    <col min="8968" max="8968" width="42.5546875" style="2" customWidth="1"/>
    <col min="8969" max="9219" width="9.109375" style="2"/>
    <col min="9220" max="9220" width="41.44140625" style="2" customWidth="1"/>
    <col min="9221" max="9221" width="39.5546875" style="2" customWidth="1"/>
    <col min="9222" max="9222" width="13.109375" style="2" customWidth="1"/>
    <col min="9223" max="9223" width="11.5546875" style="2" customWidth="1"/>
    <col min="9224" max="9224" width="42.5546875" style="2" customWidth="1"/>
    <col min="9225" max="9475" width="9.109375" style="2"/>
    <col min="9476" max="9476" width="41.44140625" style="2" customWidth="1"/>
    <col min="9477" max="9477" width="39.5546875" style="2" customWidth="1"/>
    <col min="9478" max="9478" width="13.109375" style="2" customWidth="1"/>
    <col min="9479" max="9479" width="11.5546875" style="2" customWidth="1"/>
    <col min="9480" max="9480" width="42.5546875" style="2" customWidth="1"/>
    <col min="9481" max="9731" width="9.109375" style="2"/>
    <col min="9732" max="9732" width="41.44140625" style="2" customWidth="1"/>
    <col min="9733" max="9733" width="39.5546875" style="2" customWidth="1"/>
    <col min="9734" max="9734" width="13.109375" style="2" customWidth="1"/>
    <col min="9735" max="9735" width="11.5546875" style="2" customWidth="1"/>
    <col min="9736" max="9736" width="42.5546875" style="2" customWidth="1"/>
    <col min="9737" max="9987" width="9.109375" style="2"/>
    <col min="9988" max="9988" width="41.44140625" style="2" customWidth="1"/>
    <col min="9989" max="9989" width="39.5546875" style="2" customWidth="1"/>
    <col min="9990" max="9990" width="13.109375" style="2" customWidth="1"/>
    <col min="9991" max="9991" width="11.5546875" style="2" customWidth="1"/>
    <col min="9992" max="9992" width="42.5546875" style="2" customWidth="1"/>
    <col min="9993" max="10243" width="9.109375" style="2"/>
    <col min="10244" max="10244" width="41.44140625" style="2" customWidth="1"/>
    <col min="10245" max="10245" width="39.5546875" style="2" customWidth="1"/>
    <col min="10246" max="10246" width="13.109375" style="2" customWidth="1"/>
    <col min="10247" max="10247" width="11.5546875" style="2" customWidth="1"/>
    <col min="10248" max="10248" width="42.5546875" style="2" customWidth="1"/>
    <col min="10249" max="10499" width="9.109375" style="2"/>
    <col min="10500" max="10500" width="41.44140625" style="2" customWidth="1"/>
    <col min="10501" max="10501" width="39.5546875" style="2" customWidth="1"/>
    <col min="10502" max="10502" width="13.109375" style="2" customWidth="1"/>
    <col min="10503" max="10503" width="11.5546875" style="2" customWidth="1"/>
    <col min="10504" max="10504" width="42.5546875" style="2" customWidth="1"/>
    <col min="10505" max="10755" width="9.109375" style="2"/>
    <col min="10756" max="10756" width="41.44140625" style="2" customWidth="1"/>
    <col min="10757" max="10757" width="39.5546875" style="2" customWidth="1"/>
    <col min="10758" max="10758" width="13.109375" style="2" customWidth="1"/>
    <col min="10759" max="10759" width="11.5546875" style="2" customWidth="1"/>
    <col min="10760" max="10760" width="42.5546875" style="2" customWidth="1"/>
    <col min="10761" max="11011" width="9.109375" style="2"/>
    <col min="11012" max="11012" width="41.44140625" style="2" customWidth="1"/>
    <col min="11013" max="11013" width="39.5546875" style="2" customWidth="1"/>
    <col min="11014" max="11014" width="13.109375" style="2" customWidth="1"/>
    <col min="11015" max="11015" width="11.5546875" style="2" customWidth="1"/>
    <col min="11016" max="11016" width="42.5546875" style="2" customWidth="1"/>
    <col min="11017" max="11267" width="9.109375" style="2"/>
    <col min="11268" max="11268" width="41.44140625" style="2" customWidth="1"/>
    <col min="11269" max="11269" width="39.5546875" style="2" customWidth="1"/>
    <col min="11270" max="11270" width="13.109375" style="2" customWidth="1"/>
    <col min="11271" max="11271" width="11.5546875" style="2" customWidth="1"/>
    <col min="11272" max="11272" width="42.5546875" style="2" customWidth="1"/>
    <col min="11273" max="11523" width="9.109375" style="2"/>
    <col min="11524" max="11524" width="41.44140625" style="2" customWidth="1"/>
    <col min="11525" max="11525" width="39.5546875" style="2" customWidth="1"/>
    <col min="11526" max="11526" width="13.109375" style="2" customWidth="1"/>
    <col min="11527" max="11527" width="11.5546875" style="2" customWidth="1"/>
    <col min="11528" max="11528" width="42.5546875" style="2" customWidth="1"/>
    <col min="11529" max="11779" width="9.109375" style="2"/>
    <col min="11780" max="11780" width="41.44140625" style="2" customWidth="1"/>
    <col min="11781" max="11781" width="39.5546875" style="2" customWidth="1"/>
    <col min="11782" max="11782" width="13.109375" style="2" customWidth="1"/>
    <col min="11783" max="11783" width="11.5546875" style="2" customWidth="1"/>
    <col min="11784" max="11784" width="42.5546875" style="2" customWidth="1"/>
    <col min="11785" max="12035" width="9.109375" style="2"/>
    <col min="12036" max="12036" width="41.44140625" style="2" customWidth="1"/>
    <col min="12037" max="12037" width="39.5546875" style="2" customWidth="1"/>
    <col min="12038" max="12038" width="13.109375" style="2" customWidth="1"/>
    <col min="12039" max="12039" width="11.5546875" style="2" customWidth="1"/>
    <col min="12040" max="12040" width="42.5546875" style="2" customWidth="1"/>
    <col min="12041" max="12291" width="9.109375" style="2"/>
    <col min="12292" max="12292" width="41.44140625" style="2" customWidth="1"/>
    <col min="12293" max="12293" width="39.5546875" style="2" customWidth="1"/>
    <col min="12294" max="12294" width="13.109375" style="2" customWidth="1"/>
    <col min="12295" max="12295" width="11.5546875" style="2" customWidth="1"/>
    <col min="12296" max="12296" width="42.5546875" style="2" customWidth="1"/>
    <col min="12297" max="12547" width="9.109375" style="2"/>
    <col min="12548" max="12548" width="41.44140625" style="2" customWidth="1"/>
    <col min="12549" max="12549" width="39.5546875" style="2" customWidth="1"/>
    <col min="12550" max="12550" width="13.109375" style="2" customWidth="1"/>
    <col min="12551" max="12551" width="11.5546875" style="2" customWidth="1"/>
    <col min="12552" max="12552" width="42.5546875" style="2" customWidth="1"/>
    <col min="12553" max="12803" width="9.109375" style="2"/>
    <col min="12804" max="12804" width="41.44140625" style="2" customWidth="1"/>
    <col min="12805" max="12805" width="39.5546875" style="2" customWidth="1"/>
    <col min="12806" max="12806" width="13.109375" style="2" customWidth="1"/>
    <col min="12807" max="12807" width="11.5546875" style="2" customWidth="1"/>
    <col min="12808" max="12808" width="42.5546875" style="2" customWidth="1"/>
    <col min="12809" max="13059" width="9.109375" style="2"/>
    <col min="13060" max="13060" width="41.44140625" style="2" customWidth="1"/>
    <col min="13061" max="13061" width="39.5546875" style="2" customWidth="1"/>
    <col min="13062" max="13062" width="13.109375" style="2" customWidth="1"/>
    <col min="13063" max="13063" width="11.5546875" style="2" customWidth="1"/>
    <col min="13064" max="13064" width="42.5546875" style="2" customWidth="1"/>
    <col min="13065" max="13315" width="9.109375" style="2"/>
    <col min="13316" max="13316" width="41.44140625" style="2" customWidth="1"/>
    <col min="13317" max="13317" width="39.5546875" style="2" customWidth="1"/>
    <col min="13318" max="13318" width="13.109375" style="2" customWidth="1"/>
    <col min="13319" max="13319" width="11.5546875" style="2" customWidth="1"/>
    <col min="13320" max="13320" width="42.5546875" style="2" customWidth="1"/>
    <col min="13321" max="13571" width="9.109375" style="2"/>
    <col min="13572" max="13572" width="41.44140625" style="2" customWidth="1"/>
    <col min="13573" max="13573" width="39.5546875" style="2" customWidth="1"/>
    <col min="13574" max="13574" width="13.109375" style="2" customWidth="1"/>
    <col min="13575" max="13575" width="11.5546875" style="2" customWidth="1"/>
    <col min="13576" max="13576" width="42.5546875" style="2" customWidth="1"/>
    <col min="13577" max="13827" width="9.109375" style="2"/>
    <col min="13828" max="13828" width="41.44140625" style="2" customWidth="1"/>
    <col min="13829" max="13829" width="39.5546875" style="2" customWidth="1"/>
    <col min="13830" max="13830" width="13.109375" style="2" customWidth="1"/>
    <col min="13831" max="13831" width="11.5546875" style="2" customWidth="1"/>
    <col min="13832" max="13832" width="42.5546875" style="2" customWidth="1"/>
    <col min="13833" max="14083" width="9.109375" style="2"/>
    <col min="14084" max="14084" width="41.44140625" style="2" customWidth="1"/>
    <col min="14085" max="14085" width="39.5546875" style="2" customWidth="1"/>
    <col min="14086" max="14086" width="13.109375" style="2" customWidth="1"/>
    <col min="14087" max="14087" width="11.5546875" style="2" customWidth="1"/>
    <col min="14088" max="14088" width="42.5546875" style="2" customWidth="1"/>
    <col min="14089" max="14339" width="9.109375" style="2"/>
    <col min="14340" max="14340" width="41.44140625" style="2" customWidth="1"/>
    <col min="14341" max="14341" width="39.5546875" style="2" customWidth="1"/>
    <col min="14342" max="14342" width="13.109375" style="2" customWidth="1"/>
    <col min="14343" max="14343" width="11.5546875" style="2" customWidth="1"/>
    <col min="14344" max="14344" width="42.5546875" style="2" customWidth="1"/>
    <col min="14345" max="14595" width="9.109375" style="2"/>
    <col min="14596" max="14596" width="41.44140625" style="2" customWidth="1"/>
    <col min="14597" max="14597" width="39.5546875" style="2" customWidth="1"/>
    <col min="14598" max="14598" width="13.109375" style="2" customWidth="1"/>
    <col min="14599" max="14599" width="11.5546875" style="2" customWidth="1"/>
    <col min="14600" max="14600" width="42.5546875" style="2" customWidth="1"/>
    <col min="14601" max="14851" width="9.109375" style="2"/>
    <col min="14852" max="14852" width="41.44140625" style="2" customWidth="1"/>
    <col min="14853" max="14853" width="39.5546875" style="2" customWidth="1"/>
    <col min="14854" max="14854" width="13.109375" style="2" customWidth="1"/>
    <col min="14855" max="14855" width="11.5546875" style="2" customWidth="1"/>
    <col min="14856" max="14856" width="42.5546875" style="2" customWidth="1"/>
    <col min="14857" max="15107" width="9.109375" style="2"/>
    <col min="15108" max="15108" width="41.44140625" style="2" customWidth="1"/>
    <col min="15109" max="15109" width="39.5546875" style="2" customWidth="1"/>
    <col min="15110" max="15110" width="13.109375" style="2" customWidth="1"/>
    <col min="15111" max="15111" width="11.5546875" style="2" customWidth="1"/>
    <col min="15112" max="15112" width="42.5546875" style="2" customWidth="1"/>
    <col min="15113" max="15363" width="9.109375" style="2"/>
    <col min="15364" max="15364" width="41.44140625" style="2" customWidth="1"/>
    <col min="15365" max="15365" width="39.5546875" style="2" customWidth="1"/>
    <col min="15366" max="15366" width="13.109375" style="2" customWidth="1"/>
    <col min="15367" max="15367" width="11.5546875" style="2" customWidth="1"/>
    <col min="15368" max="15368" width="42.5546875" style="2" customWidth="1"/>
    <col min="15369" max="15619" width="9.109375" style="2"/>
    <col min="15620" max="15620" width="41.44140625" style="2" customWidth="1"/>
    <col min="15621" max="15621" width="39.5546875" style="2" customWidth="1"/>
    <col min="15622" max="15622" width="13.109375" style="2" customWidth="1"/>
    <col min="15623" max="15623" width="11.5546875" style="2" customWidth="1"/>
    <col min="15624" max="15624" width="42.5546875" style="2" customWidth="1"/>
    <col min="15625" max="15875" width="9.109375" style="2"/>
    <col min="15876" max="15876" width="41.44140625" style="2" customWidth="1"/>
    <col min="15877" max="15877" width="39.5546875" style="2" customWidth="1"/>
    <col min="15878" max="15878" width="13.109375" style="2" customWidth="1"/>
    <col min="15879" max="15879" width="11.5546875" style="2" customWidth="1"/>
    <col min="15880" max="15880" width="42.5546875" style="2" customWidth="1"/>
    <col min="15881" max="16131" width="9.109375" style="2"/>
    <col min="16132" max="16132" width="41.44140625" style="2" customWidth="1"/>
    <col min="16133" max="16133" width="39.5546875" style="2" customWidth="1"/>
    <col min="16134" max="16134" width="13.109375" style="2" customWidth="1"/>
    <col min="16135" max="16135" width="11.5546875" style="2" customWidth="1"/>
    <col min="16136" max="16136" width="42.5546875" style="2" customWidth="1"/>
    <col min="16137" max="16384" width="9.109375" style="2"/>
  </cols>
  <sheetData>
    <row r="1" spans="1:16" s="18" customFormat="1" ht="52.8" x14ac:dyDescent="0.25">
      <c r="A1" s="35" t="s">
        <v>64</v>
      </c>
      <c r="B1" s="35" t="s">
        <v>145</v>
      </c>
      <c r="C1" s="35" t="s">
        <v>0</v>
      </c>
      <c r="D1" s="35" t="s">
        <v>37</v>
      </c>
      <c r="E1" s="36" t="s">
        <v>1</v>
      </c>
      <c r="F1" s="36" t="s">
        <v>144</v>
      </c>
      <c r="G1" s="20" t="s">
        <v>146</v>
      </c>
      <c r="H1" s="17" t="s">
        <v>147</v>
      </c>
      <c r="I1" s="17" t="s">
        <v>23</v>
      </c>
      <c r="J1" s="17" t="s">
        <v>148</v>
      </c>
      <c r="K1" s="17" t="s">
        <v>149</v>
      </c>
      <c r="L1" s="17" t="s">
        <v>72</v>
      </c>
      <c r="M1" s="17" t="s">
        <v>71</v>
      </c>
      <c r="N1" s="17" t="s">
        <v>106</v>
      </c>
      <c r="O1" s="19" t="s">
        <v>143</v>
      </c>
      <c r="P1" s="17" t="s">
        <v>24</v>
      </c>
    </row>
    <row r="2" spans="1:16" x14ac:dyDescent="0.25">
      <c r="A2" s="4" t="s">
        <v>18</v>
      </c>
      <c r="B2" s="4"/>
      <c r="C2" s="6" t="s">
        <v>94</v>
      </c>
      <c r="D2" s="4"/>
      <c r="E2" s="4"/>
      <c r="F2" s="33">
        <f t="shared" ref="F2:F65" si="0">SUM(G2:P2)</f>
        <v>60</v>
      </c>
      <c r="G2" s="24"/>
      <c r="H2" s="24"/>
      <c r="I2" s="24"/>
      <c r="J2" s="24"/>
      <c r="K2" s="24"/>
      <c r="L2" s="24"/>
      <c r="M2" s="24">
        <v>60</v>
      </c>
      <c r="N2" s="24"/>
      <c r="O2" s="24"/>
      <c r="P2" s="24"/>
    </row>
    <row r="3" spans="1:16" x14ac:dyDescent="0.25">
      <c r="A3" s="4" t="s">
        <v>99</v>
      </c>
      <c r="B3" s="4"/>
      <c r="C3" s="4" t="s">
        <v>10</v>
      </c>
      <c r="D3" s="4"/>
      <c r="E3" s="4"/>
      <c r="F3" s="33">
        <f t="shared" si="0"/>
        <v>700</v>
      </c>
      <c r="G3" s="24"/>
      <c r="H3" s="24"/>
      <c r="I3" s="24"/>
      <c r="J3" s="24"/>
      <c r="K3" s="24">
        <v>700</v>
      </c>
      <c r="L3" s="24"/>
      <c r="M3" s="24"/>
      <c r="N3" s="24"/>
      <c r="O3" s="24"/>
      <c r="P3" s="24"/>
    </row>
    <row r="4" spans="1:16" x14ac:dyDescent="0.25">
      <c r="A4" s="4" t="s">
        <v>22</v>
      </c>
      <c r="B4" s="4"/>
      <c r="C4" s="6" t="s">
        <v>94</v>
      </c>
      <c r="D4" s="4"/>
      <c r="E4" s="6"/>
      <c r="F4" s="33">
        <f t="shared" si="0"/>
        <v>50</v>
      </c>
      <c r="G4" s="24"/>
      <c r="H4" s="24"/>
      <c r="I4" s="24"/>
      <c r="J4" s="24"/>
      <c r="K4" s="24"/>
      <c r="L4" s="24"/>
      <c r="M4" s="24">
        <v>50</v>
      </c>
      <c r="N4" s="24"/>
      <c r="O4" s="24"/>
      <c r="P4" s="24"/>
    </row>
    <row r="5" spans="1:16" ht="26.4" x14ac:dyDescent="0.25">
      <c r="A5" s="4" t="s">
        <v>128</v>
      </c>
      <c r="B5" s="4"/>
      <c r="C5" s="4" t="s">
        <v>104</v>
      </c>
      <c r="D5" s="4"/>
      <c r="E5" s="4" t="s">
        <v>105</v>
      </c>
      <c r="F5" s="33">
        <f t="shared" si="0"/>
        <v>20000</v>
      </c>
      <c r="G5" s="24"/>
      <c r="H5" s="24"/>
      <c r="I5" s="24"/>
      <c r="J5" s="24"/>
      <c r="K5" s="24"/>
      <c r="L5" s="24"/>
      <c r="M5" s="24"/>
      <c r="N5" s="24">
        <v>20000</v>
      </c>
      <c r="O5" s="24"/>
      <c r="P5" s="24"/>
    </row>
    <row r="6" spans="1:16" x14ac:dyDescent="0.25">
      <c r="A6" s="4" t="s">
        <v>47</v>
      </c>
      <c r="B6" s="4">
        <v>1</v>
      </c>
      <c r="C6" s="4" t="s">
        <v>90</v>
      </c>
      <c r="D6" s="4"/>
      <c r="E6" s="4"/>
      <c r="F6" s="33">
        <f t="shared" si="0"/>
        <v>200</v>
      </c>
      <c r="G6" s="24"/>
      <c r="H6" s="24"/>
      <c r="I6" s="24">
        <v>200</v>
      </c>
      <c r="J6" s="24"/>
      <c r="K6" s="24"/>
      <c r="L6" s="24"/>
      <c r="M6" s="24"/>
      <c r="N6" s="24"/>
      <c r="O6" s="24"/>
      <c r="P6" s="24"/>
    </row>
    <row r="7" spans="1:16" x14ac:dyDescent="0.25">
      <c r="A7" s="4" t="s">
        <v>47</v>
      </c>
      <c r="B7" s="4">
        <v>2</v>
      </c>
      <c r="C7" s="4" t="s">
        <v>90</v>
      </c>
      <c r="D7" s="4"/>
      <c r="E7" s="4"/>
      <c r="F7" s="33">
        <f t="shared" si="0"/>
        <v>200</v>
      </c>
      <c r="G7" s="24"/>
      <c r="H7" s="24"/>
      <c r="I7" s="24">
        <v>200</v>
      </c>
      <c r="J7" s="24"/>
      <c r="K7" s="24"/>
      <c r="L7" s="24"/>
      <c r="M7" s="24"/>
      <c r="N7" s="24"/>
      <c r="O7" s="24"/>
      <c r="P7" s="24"/>
    </row>
    <row r="8" spans="1:16" x14ac:dyDescent="0.25">
      <c r="A8" s="4" t="s">
        <v>45</v>
      </c>
      <c r="B8" s="4">
        <v>1</v>
      </c>
      <c r="C8" s="4" t="s">
        <v>92</v>
      </c>
      <c r="D8" s="4" t="s">
        <v>50</v>
      </c>
      <c r="E8" s="4"/>
      <c r="F8" s="33">
        <f t="shared" si="0"/>
        <v>900</v>
      </c>
      <c r="G8" s="24">
        <v>900</v>
      </c>
      <c r="H8" s="24"/>
      <c r="I8" s="24"/>
      <c r="J8" s="24"/>
      <c r="K8" s="24"/>
      <c r="L8" s="24"/>
      <c r="M8" s="24"/>
      <c r="N8" s="24"/>
      <c r="O8" s="24"/>
      <c r="P8" s="24"/>
    </row>
    <row r="9" spans="1:16" s="12" customFormat="1" x14ac:dyDescent="0.25">
      <c r="A9" s="10" t="s">
        <v>45</v>
      </c>
      <c r="B9" s="10">
        <v>2</v>
      </c>
      <c r="C9" s="10" t="s">
        <v>92</v>
      </c>
      <c r="D9" s="10" t="s">
        <v>50</v>
      </c>
      <c r="E9" s="10"/>
      <c r="F9" s="33">
        <f t="shared" si="0"/>
        <v>900</v>
      </c>
      <c r="G9" s="24">
        <v>900</v>
      </c>
      <c r="H9" s="24"/>
      <c r="I9" s="24"/>
      <c r="J9" s="24"/>
      <c r="K9" s="24"/>
      <c r="L9" s="24"/>
      <c r="M9" s="24"/>
      <c r="N9" s="24"/>
      <c r="O9" s="24"/>
      <c r="P9" s="24"/>
    </row>
    <row r="10" spans="1:16" x14ac:dyDescent="0.25">
      <c r="A10" s="4" t="s">
        <v>45</v>
      </c>
      <c r="B10" s="4">
        <v>3</v>
      </c>
      <c r="C10" s="4" t="s">
        <v>92</v>
      </c>
      <c r="D10" s="4"/>
      <c r="E10" s="4"/>
      <c r="F10" s="33">
        <f t="shared" si="0"/>
        <v>900</v>
      </c>
      <c r="G10" s="24">
        <v>900</v>
      </c>
      <c r="H10" s="24"/>
      <c r="I10" s="24"/>
      <c r="J10" s="24"/>
      <c r="K10" s="24"/>
      <c r="L10" s="24"/>
      <c r="M10" s="24"/>
      <c r="N10" s="24"/>
      <c r="O10" s="24"/>
      <c r="P10" s="24"/>
    </row>
    <row r="11" spans="1:16" x14ac:dyDescent="0.25">
      <c r="A11" s="4" t="s">
        <v>45</v>
      </c>
      <c r="B11" s="4">
        <v>4</v>
      </c>
      <c r="C11" s="4" t="s">
        <v>90</v>
      </c>
      <c r="D11" s="4" t="s">
        <v>39</v>
      </c>
      <c r="E11" s="4"/>
      <c r="F11" s="33">
        <f t="shared" si="0"/>
        <v>900</v>
      </c>
      <c r="G11" s="24">
        <v>900</v>
      </c>
      <c r="H11" s="24"/>
      <c r="I11" s="24"/>
      <c r="J11" s="24"/>
      <c r="K11" s="24"/>
      <c r="L11" s="24"/>
      <c r="M11" s="24"/>
      <c r="N11" s="24"/>
      <c r="O11" s="24"/>
      <c r="P11" s="24"/>
    </row>
    <row r="12" spans="1:16" x14ac:dyDescent="0.25">
      <c r="A12" s="4" t="s">
        <v>45</v>
      </c>
      <c r="B12" s="4">
        <v>5</v>
      </c>
      <c r="C12" s="4" t="s">
        <v>90</v>
      </c>
      <c r="D12" s="4" t="s">
        <v>49</v>
      </c>
      <c r="E12" s="4"/>
      <c r="F12" s="33">
        <f t="shared" si="0"/>
        <v>900</v>
      </c>
      <c r="G12" s="24">
        <v>900</v>
      </c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5">
      <c r="A13" s="4" t="s">
        <v>45</v>
      </c>
      <c r="B13" s="4">
        <v>6</v>
      </c>
      <c r="C13" s="4" t="s">
        <v>90</v>
      </c>
      <c r="D13" s="4" t="s">
        <v>49</v>
      </c>
      <c r="E13" s="4"/>
      <c r="F13" s="33">
        <f t="shared" si="0"/>
        <v>900</v>
      </c>
      <c r="G13" s="24">
        <v>900</v>
      </c>
      <c r="H13" s="24"/>
      <c r="I13" s="24"/>
      <c r="J13" s="24"/>
      <c r="K13" s="24"/>
      <c r="L13" s="24"/>
      <c r="M13" s="24"/>
      <c r="N13" s="24"/>
      <c r="O13" s="24"/>
      <c r="P13" s="24"/>
    </row>
    <row r="14" spans="1:16" x14ac:dyDescent="0.25">
      <c r="A14" s="4" t="s">
        <v>45</v>
      </c>
      <c r="B14" s="4">
        <v>7</v>
      </c>
      <c r="C14" s="4" t="s">
        <v>51</v>
      </c>
      <c r="D14" s="4" t="s">
        <v>55</v>
      </c>
      <c r="E14" s="4"/>
      <c r="F14" s="33">
        <f t="shared" si="0"/>
        <v>900</v>
      </c>
      <c r="G14" s="24">
        <v>900</v>
      </c>
      <c r="H14" s="24"/>
      <c r="I14" s="24"/>
      <c r="J14" s="24"/>
      <c r="K14" s="24"/>
      <c r="L14" s="24"/>
      <c r="M14" s="24"/>
      <c r="N14" s="24"/>
      <c r="O14" s="24"/>
      <c r="P14" s="24"/>
    </row>
    <row r="15" spans="1:16" x14ac:dyDescent="0.25">
      <c r="A15" s="4" t="s">
        <v>45</v>
      </c>
      <c r="B15" s="4">
        <v>8</v>
      </c>
      <c r="C15" s="4" t="s">
        <v>51</v>
      </c>
      <c r="D15" s="4" t="s">
        <v>52</v>
      </c>
      <c r="E15" s="4"/>
      <c r="F15" s="33">
        <f t="shared" si="0"/>
        <v>900</v>
      </c>
      <c r="G15" s="24">
        <v>900</v>
      </c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5">
      <c r="A16" s="4" t="s">
        <v>45</v>
      </c>
      <c r="B16" s="4">
        <v>9</v>
      </c>
      <c r="C16" s="4" t="s">
        <v>51</v>
      </c>
      <c r="D16" s="4" t="s">
        <v>54</v>
      </c>
      <c r="E16" s="4"/>
      <c r="F16" s="33">
        <f t="shared" si="0"/>
        <v>900</v>
      </c>
      <c r="G16" s="24">
        <v>900</v>
      </c>
      <c r="H16" s="24"/>
      <c r="I16" s="24"/>
      <c r="J16" s="24"/>
      <c r="K16" s="24"/>
      <c r="L16" s="24"/>
      <c r="M16" s="24"/>
      <c r="N16" s="24"/>
      <c r="O16" s="24"/>
      <c r="P16" s="24"/>
    </row>
    <row r="17" spans="1:16" x14ac:dyDescent="0.25">
      <c r="A17" s="4" t="s">
        <v>45</v>
      </c>
      <c r="B17" s="4">
        <v>10</v>
      </c>
      <c r="C17" s="6" t="s">
        <v>16</v>
      </c>
      <c r="D17" s="6" t="s">
        <v>29</v>
      </c>
      <c r="E17" s="4"/>
      <c r="F17" s="33">
        <f t="shared" si="0"/>
        <v>900</v>
      </c>
      <c r="G17" s="24">
        <v>900</v>
      </c>
      <c r="H17" s="24"/>
      <c r="I17" s="24"/>
      <c r="J17" s="24"/>
      <c r="K17" s="24"/>
      <c r="L17" s="24"/>
      <c r="M17" s="24"/>
      <c r="N17" s="24"/>
      <c r="O17" s="24"/>
      <c r="P17" s="24"/>
    </row>
    <row r="18" spans="1:16" x14ac:dyDescent="0.25">
      <c r="A18" s="4" t="s">
        <v>45</v>
      </c>
      <c r="B18" s="4">
        <v>11</v>
      </c>
      <c r="C18" s="4" t="s">
        <v>17</v>
      </c>
      <c r="D18" s="4"/>
      <c r="E18" s="4"/>
      <c r="F18" s="33">
        <f t="shared" si="0"/>
        <v>500</v>
      </c>
      <c r="G18" s="27">
        <v>500</v>
      </c>
      <c r="H18" s="24"/>
      <c r="I18" s="24"/>
      <c r="J18" s="24"/>
      <c r="K18" s="24"/>
      <c r="L18" s="24"/>
      <c r="M18" s="24"/>
      <c r="N18" s="24"/>
      <c r="O18" s="24"/>
      <c r="P18" s="24"/>
    </row>
    <row r="19" spans="1:16" ht="26.4" x14ac:dyDescent="0.25">
      <c r="A19" s="4" t="s">
        <v>42</v>
      </c>
      <c r="B19" s="4">
        <v>2</v>
      </c>
      <c r="C19" s="4" t="s">
        <v>51</v>
      </c>
      <c r="D19" s="4" t="s">
        <v>58</v>
      </c>
      <c r="E19" s="6" t="s">
        <v>27</v>
      </c>
      <c r="F19" s="33">
        <f t="shared" si="0"/>
        <v>3750</v>
      </c>
      <c r="G19" s="24">
        <v>3750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x14ac:dyDescent="0.25">
      <c r="A20" s="4" t="s">
        <v>42</v>
      </c>
      <c r="B20" s="4">
        <v>3</v>
      </c>
      <c r="C20" s="4" t="s">
        <v>51</v>
      </c>
      <c r="D20" s="4" t="s">
        <v>56</v>
      </c>
      <c r="E20" s="4"/>
      <c r="F20" s="33">
        <f t="shared" si="0"/>
        <v>2200</v>
      </c>
      <c r="G20" s="24">
        <v>2200</v>
      </c>
      <c r="H20" s="24"/>
      <c r="I20" s="24"/>
      <c r="J20" s="24"/>
      <c r="K20" s="24"/>
      <c r="L20" s="24"/>
      <c r="M20" s="24"/>
      <c r="N20" s="24"/>
      <c r="O20" s="24"/>
      <c r="P20" s="24"/>
    </row>
    <row r="21" spans="1:16" x14ac:dyDescent="0.25">
      <c r="A21" s="4" t="s">
        <v>42</v>
      </c>
      <c r="B21" s="4">
        <v>4</v>
      </c>
      <c r="C21" s="4" t="s">
        <v>51</v>
      </c>
      <c r="D21" s="4" t="s">
        <v>55</v>
      </c>
      <c r="E21" s="4"/>
      <c r="F21" s="33">
        <f t="shared" si="0"/>
        <v>2200</v>
      </c>
      <c r="G21" s="24">
        <v>2200</v>
      </c>
      <c r="H21" s="24"/>
      <c r="I21" s="24"/>
      <c r="J21" s="24"/>
      <c r="K21" s="24"/>
      <c r="L21" s="24"/>
      <c r="M21" s="24"/>
      <c r="N21" s="24"/>
      <c r="O21" s="24"/>
      <c r="P21" s="24"/>
    </row>
    <row r="22" spans="1:16" x14ac:dyDescent="0.25">
      <c r="A22" s="10" t="s">
        <v>42</v>
      </c>
      <c r="B22" s="10">
        <v>5</v>
      </c>
      <c r="C22" s="10" t="s">
        <v>51</v>
      </c>
      <c r="D22" s="10" t="s">
        <v>109</v>
      </c>
      <c r="E22" s="10" t="s">
        <v>114</v>
      </c>
      <c r="F22" s="33">
        <f>SUM(G22:P22)</f>
        <v>9640</v>
      </c>
      <c r="G22" s="24">
        <v>9640</v>
      </c>
      <c r="H22" s="24"/>
      <c r="I22" s="24"/>
      <c r="J22" s="24"/>
      <c r="K22" s="24"/>
      <c r="L22" s="24"/>
      <c r="M22" s="24"/>
      <c r="N22" s="24"/>
      <c r="O22" s="24"/>
      <c r="P22" s="24"/>
    </row>
    <row r="23" spans="1:16" x14ac:dyDescent="0.25">
      <c r="A23" s="10" t="s">
        <v>42</v>
      </c>
      <c r="B23" s="10">
        <v>6</v>
      </c>
      <c r="C23" s="10" t="s">
        <v>51</v>
      </c>
      <c r="D23" s="10" t="s">
        <v>116</v>
      </c>
      <c r="E23" s="10" t="s">
        <v>114</v>
      </c>
      <c r="F23" s="33">
        <f t="shared" si="0"/>
        <v>6890</v>
      </c>
      <c r="G23" s="24">
        <v>6890</v>
      </c>
      <c r="H23" s="24"/>
      <c r="I23" s="24"/>
      <c r="J23" s="24"/>
      <c r="K23" s="24"/>
      <c r="L23" s="24"/>
      <c r="M23" s="24"/>
      <c r="N23" s="24"/>
      <c r="O23" s="24"/>
      <c r="P23" s="24"/>
    </row>
    <row r="24" spans="1:16" s="12" customFormat="1" x14ac:dyDescent="0.25">
      <c r="A24" s="10" t="s">
        <v>42</v>
      </c>
      <c r="B24" s="10">
        <v>7</v>
      </c>
      <c r="C24" s="10" t="s">
        <v>51</v>
      </c>
      <c r="D24" s="10" t="s">
        <v>110</v>
      </c>
      <c r="E24" s="10" t="s">
        <v>114</v>
      </c>
      <c r="F24" s="33">
        <f t="shared" si="0"/>
        <v>7390</v>
      </c>
      <c r="G24" s="24">
        <v>7390</v>
      </c>
      <c r="H24" s="24"/>
      <c r="I24" s="24"/>
      <c r="J24" s="24"/>
      <c r="K24" s="24"/>
      <c r="L24" s="24"/>
      <c r="M24" s="24"/>
      <c r="N24" s="24"/>
      <c r="O24" s="24"/>
      <c r="P24" s="24"/>
    </row>
    <row r="25" spans="1:16" s="12" customFormat="1" x14ac:dyDescent="0.25">
      <c r="A25" s="10" t="s">
        <v>42</v>
      </c>
      <c r="B25" s="10">
        <v>8</v>
      </c>
      <c r="C25" s="10" t="s">
        <v>111</v>
      </c>
      <c r="D25" s="10" t="s">
        <v>112</v>
      </c>
      <c r="E25" s="10" t="s">
        <v>114</v>
      </c>
      <c r="F25" s="33">
        <f t="shared" si="0"/>
        <v>7920</v>
      </c>
      <c r="G25" s="24">
        <v>7920</v>
      </c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26.4" x14ac:dyDescent="0.25">
      <c r="A26" s="4" t="s">
        <v>115</v>
      </c>
      <c r="B26" s="4">
        <v>1</v>
      </c>
      <c r="C26" s="4" t="s">
        <v>51</v>
      </c>
      <c r="D26" s="4" t="s">
        <v>59</v>
      </c>
      <c r="E26" s="6" t="s">
        <v>27</v>
      </c>
      <c r="F26" s="33">
        <f t="shared" si="0"/>
        <v>4000</v>
      </c>
      <c r="G26" s="24">
        <v>4000</v>
      </c>
      <c r="H26" s="24"/>
      <c r="I26" s="24"/>
      <c r="J26" s="24"/>
      <c r="K26" s="24"/>
      <c r="L26" s="24"/>
      <c r="M26" s="24"/>
      <c r="N26" s="24"/>
      <c r="O26" s="24"/>
      <c r="P26" s="24"/>
    </row>
    <row r="27" spans="1:16" x14ac:dyDescent="0.25">
      <c r="A27" s="10" t="s">
        <v>115</v>
      </c>
      <c r="B27" s="10">
        <v>9</v>
      </c>
      <c r="C27" s="10" t="s">
        <v>111</v>
      </c>
      <c r="D27" s="10" t="s">
        <v>113</v>
      </c>
      <c r="E27" s="10" t="s">
        <v>114</v>
      </c>
      <c r="F27" s="33">
        <f t="shared" si="0"/>
        <v>6830</v>
      </c>
      <c r="G27" s="24">
        <v>6830</v>
      </c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26.4" x14ac:dyDescent="0.25">
      <c r="A28" s="4" t="s">
        <v>83</v>
      </c>
      <c r="B28" s="4"/>
      <c r="C28" s="4" t="s">
        <v>92</v>
      </c>
      <c r="D28" s="4"/>
      <c r="E28" s="4"/>
      <c r="F28" s="33">
        <f t="shared" si="0"/>
        <v>340</v>
      </c>
      <c r="G28" s="24"/>
      <c r="H28" s="24"/>
      <c r="I28" s="28">
        <v>340</v>
      </c>
      <c r="J28" s="28"/>
      <c r="K28" s="24"/>
      <c r="L28" s="24"/>
      <c r="M28" s="24"/>
      <c r="N28" s="24"/>
      <c r="O28" s="24"/>
      <c r="P28" s="24"/>
    </row>
    <row r="29" spans="1:16" x14ac:dyDescent="0.25">
      <c r="A29" s="4" t="s">
        <v>20</v>
      </c>
      <c r="B29" s="4"/>
      <c r="C29" s="6" t="s">
        <v>94</v>
      </c>
      <c r="D29" s="4"/>
      <c r="E29" s="6"/>
      <c r="F29" s="33">
        <f t="shared" si="0"/>
        <v>30</v>
      </c>
      <c r="G29" s="24"/>
      <c r="H29" s="24"/>
      <c r="I29" s="24"/>
      <c r="J29" s="24"/>
      <c r="K29" s="24"/>
      <c r="L29" s="24"/>
      <c r="M29" s="24">
        <v>30</v>
      </c>
      <c r="N29" s="24"/>
      <c r="O29" s="24"/>
      <c r="P29" s="24"/>
    </row>
    <row r="30" spans="1:16" s="12" customFormat="1" x14ac:dyDescent="0.25">
      <c r="A30" s="4" t="s">
        <v>14</v>
      </c>
      <c r="B30" s="4"/>
      <c r="C30" s="6" t="s">
        <v>94</v>
      </c>
      <c r="D30" s="4"/>
      <c r="E30" s="6" t="s">
        <v>66</v>
      </c>
      <c r="F30" s="33">
        <f t="shared" si="0"/>
        <v>300</v>
      </c>
      <c r="G30" s="24"/>
      <c r="H30" s="24"/>
      <c r="I30" s="24"/>
      <c r="J30" s="24"/>
      <c r="K30" s="24"/>
      <c r="L30" s="24"/>
      <c r="M30" s="24">
        <v>300</v>
      </c>
      <c r="N30" s="24"/>
      <c r="O30" s="24"/>
      <c r="P30" s="24"/>
    </row>
    <row r="31" spans="1:16" s="12" customFormat="1" x14ac:dyDescent="0.25">
      <c r="A31" s="4" t="s">
        <v>12</v>
      </c>
      <c r="B31" s="4"/>
      <c r="C31" s="4" t="s">
        <v>13</v>
      </c>
      <c r="D31" s="4"/>
      <c r="E31" s="6" t="s">
        <v>26</v>
      </c>
      <c r="F31" s="33">
        <f t="shared" si="0"/>
        <v>1382</v>
      </c>
      <c r="G31" s="24"/>
      <c r="H31" s="24"/>
      <c r="I31" s="24"/>
      <c r="J31" s="24"/>
      <c r="K31" s="24"/>
      <c r="L31" s="24">
        <v>1382</v>
      </c>
      <c r="M31" s="24"/>
      <c r="N31" s="24"/>
      <c r="O31" s="24"/>
      <c r="P31" s="24"/>
    </row>
    <row r="32" spans="1:16" s="12" customFormat="1" x14ac:dyDescent="0.25">
      <c r="A32" s="7" t="s">
        <v>67</v>
      </c>
      <c r="B32" s="8"/>
      <c r="C32" s="7" t="s">
        <v>94</v>
      </c>
      <c r="D32" s="8"/>
      <c r="E32" s="7" t="s">
        <v>68</v>
      </c>
      <c r="F32" s="33">
        <f t="shared" si="0"/>
        <v>473</v>
      </c>
      <c r="G32" s="27"/>
      <c r="H32" s="27"/>
      <c r="I32" s="27"/>
      <c r="J32" s="27"/>
      <c r="K32" s="27"/>
      <c r="L32" s="27"/>
      <c r="M32" s="27">
        <v>473</v>
      </c>
      <c r="N32" s="27"/>
      <c r="O32" s="24"/>
      <c r="P32" s="24"/>
    </row>
    <row r="33" spans="1:17" s="12" customFormat="1" x14ac:dyDescent="0.25">
      <c r="A33" s="4" t="s">
        <v>21</v>
      </c>
      <c r="B33" s="4"/>
      <c r="C33" s="6" t="s">
        <v>94</v>
      </c>
      <c r="D33" s="4"/>
      <c r="E33" s="6"/>
      <c r="F33" s="33">
        <f t="shared" si="0"/>
        <v>410</v>
      </c>
      <c r="G33" s="24"/>
      <c r="H33" s="24"/>
      <c r="I33" s="24"/>
      <c r="J33" s="24"/>
      <c r="K33" s="24"/>
      <c r="L33" s="24"/>
      <c r="M33" s="24">
        <v>410</v>
      </c>
      <c r="N33" s="24"/>
      <c r="O33" s="24"/>
      <c r="P33" s="24"/>
    </row>
    <row r="34" spans="1:17" s="12" customFormat="1" x14ac:dyDescent="0.25">
      <c r="A34" s="4" t="s">
        <v>38</v>
      </c>
      <c r="B34" s="4">
        <v>1</v>
      </c>
      <c r="C34" s="4" t="s">
        <v>90</v>
      </c>
      <c r="D34" s="4" t="s">
        <v>39</v>
      </c>
      <c r="E34" s="4" t="s">
        <v>81</v>
      </c>
      <c r="F34" s="33">
        <f t="shared" si="0"/>
        <v>150</v>
      </c>
      <c r="G34" s="24"/>
      <c r="H34" s="24"/>
      <c r="I34" s="24"/>
      <c r="J34" s="24">
        <v>150</v>
      </c>
      <c r="K34" s="24"/>
      <c r="L34" s="24"/>
      <c r="M34" s="24"/>
      <c r="N34" s="24"/>
      <c r="O34" s="24"/>
      <c r="P34" s="24"/>
    </row>
    <row r="35" spans="1:17" x14ac:dyDescent="0.25">
      <c r="A35" s="4" t="s">
        <v>38</v>
      </c>
      <c r="B35" s="4">
        <v>2</v>
      </c>
      <c r="C35" s="4" t="s">
        <v>90</v>
      </c>
      <c r="D35" s="4" t="s">
        <v>40</v>
      </c>
      <c r="E35" s="4" t="s">
        <v>81</v>
      </c>
      <c r="F35" s="33">
        <f t="shared" si="0"/>
        <v>150</v>
      </c>
      <c r="G35" s="24"/>
      <c r="H35" s="24"/>
      <c r="I35" s="24"/>
      <c r="J35" s="24">
        <v>150</v>
      </c>
      <c r="K35" s="24"/>
      <c r="L35" s="24"/>
      <c r="M35" s="24"/>
      <c r="N35" s="24"/>
      <c r="O35" s="24"/>
      <c r="P35" s="24"/>
    </row>
    <row r="36" spans="1:17" x14ac:dyDescent="0.25">
      <c r="A36" s="4" t="s">
        <v>38</v>
      </c>
      <c r="B36" s="4">
        <v>3</v>
      </c>
      <c r="C36" s="4" t="s">
        <v>2</v>
      </c>
      <c r="D36" s="4"/>
      <c r="E36" s="4" t="s">
        <v>81</v>
      </c>
      <c r="F36" s="33">
        <f t="shared" si="0"/>
        <v>150</v>
      </c>
      <c r="G36" s="24"/>
      <c r="H36" s="24"/>
      <c r="I36" s="24"/>
      <c r="J36" s="24">
        <v>150</v>
      </c>
      <c r="K36" s="24"/>
      <c r="L36" s="24"/>
      <c r="M36" s="24"/>
      <c r="N36" s="24"/>
      <c r="O36" s="24"/>
      <c r="P36" s="24"/>
    </row>
    <row r="37" spans="1:17" x14ac:dyDescent="0.25">
      <c r="A37" s="4" t="s">
        <v>38</v>
      </c>
      <c r="B37" s="4">
        <v>4</v>
      </c>
      <c r="C37" s="4" t="s">
        <v>3</v>
      </c>
      <c r="D37" s="4"/>
      <c r="E37" s="4" t="s">
        <v>81</v>
      </c>
      <c r="F37" s="33">
        <f t="shared" si="0"/>
        <v>150</v>
      </c>
      <c r="G37" s="24"/>
      <c r="H37" s="24"/>
      <c r="I37" s="24"/>
      <c r="J37" s="24">
        <v>150</v>
      </c>
      <c r="K37" s="24"/>
      <c r="L37" s="24"/>
      <c r="M37" s="24"/>
      <c r="N37" s="24"/>
      <c r="O37" s="24"/>
      <c r="P37" s="24"/>
    </row>
    <row r="38" spans="1:17" ht="26.4" x14ac:dyDescent="0.25">
      <c r="A38" s="4" t="s">
        <v>38</v>
      </c>
      <c r="B38" s="4">
        <v>5</v>
      </c>
      <c r="C38" s="4" t="s">
        <v>51</v>
      </c>
      <c r="D38" s="4" t="s">
        <v>4</v>
      </c>
      <c r="E38" s="4" t="s">
        <v>81</v>
      </c>
      <c r="F38" s="33">
        <f t="shared" si="0"/>
        <v>150</v>
      </c>
      <c r="G38" s="24"/>
      <c r="H38" s="24"/>
      <c r="I38" s="24"/>
      <c r="J38" s="24">
        <v>150</v>
      </c>
      <c r="K38" s="24"/>
      <c r="L38" s="24"/>
      <c r="M38" s="24"/>
      <c r="N38" s="24"/>
      <c r="O38" s="24"/>
      <c r="P38" s="24"/>
    </row>
    <row r="39" spans="1:17" x14ac:dyDescent="0.25">
      <c r="A39" s="4" t="s">
        <v>38</v>
      </c>
      <c r="B39" s="4">
        <v>6</v>
      </c>
      <c r="C39" s="4" t="s">
        <v>5</v>
      </c>
      <c r="D39" s="4"/>
      <c r="E39" s="4" t="s">
        <v>81</v>
      </c>
      <c r="F39" s="33">
        <f t="shared" si="0"/>
        <v>150</v>
      </c>
      <c r="G39" s="24"/>
      <c r="H39" s="24"/>
      <c r="I39" s="24"/>
      <c r="J39" s="24">
        <v>150</v>
      </c>
      <c r="K39" s="24"/>
      <c r="L39" s="24"/>
      <c r="M39" s="24"/>
      <c r="N39" s="24"/>
      <c r="O39" s="24"/>
      <c r="P39" s="24"/>
    </row>
    <row r="40" spans="1:17" x14ac:dyDescent="0.25">
      <c r="A40" s="4" t="s">
        <v>38</v>
      </c>
      <c r="B40" s="4">
        <v>7</v>
      </c>
      <c r="C40" s="4" t="s">
        <v>51</v>
      </c>
      <c r="D40" s="4" t="s">
        <v>52</v>
      </c>
      <c r="E40" s="4" t="s">
        <v>81</v>
      </c>
      <c r="F40" s="33">
        <f t="shared" si="0"/>
        <v>150</v>
      </c>
      <c r="G40" s="24"/>
      <c r="H40" s="24"/>
      <c r="I40" s="24"/>
      <c r="J40" s="24">
        <v>150</v>
      </c>
      <c r="K40" s="24"/>
      <c r="L40" s="24"/>
      <c r="M40" s="24"/>
      <c r="N40" s="24"/>
      <c r="O40" s="24"/>
      <c r="P40" s="24"/>
    </row>
    <row r="41" spans="1:17" x14ac:dyDescent="0.25">
      <c r="A41" s="4" t="s">
        <v>38</v>
      </c>
      <c r="B41" s="4">
        <v>8</v>
      </c>
      <c r="C41" s="4" t="s">
        <v>77</v>
      </c>
      <c r="D41" s="4" t="s">
        <v>76</v>
      </c>
      <c r="E41" s="4" t="s">
        <v>81</v>
      </c>
      <c r="F41" s="33">
        <f t="shared" si="0"/>
        <v>150</v>
      </c>
      <c r="G41" s="24"/>
      <c r="H41" s="24"/>
      <c r="I41" s="24"/>
      <c r="J41" s="24">
        <v>150</v>
      </c>
      <c r="K41" s="24"/>
      <c r="L41" s="24"/>
      <c r="M41" s="24"/>
      <c r="N41" s="24"/>
      <c r="O41" s="24"/>
      <c r="P41" s="24"/>
    </row>
    <row r="42" spans="1:17" x14ac:dyDescent="0.25">
      <c r="A42" s="4" t="s">
        <v>38</v>
      </c>
      <c r="B42" s="4">
        <v>9</v>
      </c>
      <c r="C42" s="4" t="s">
        <v>77</v>
      </c>
      <c r="D42" s="4" t="s">
        <v>78</v>
      </c>
      <c r="E42" s="4" t="s">
        <v>81</v>
      </c>
      <c r="F42" s="33">
        <f t="shared" si="0"/>
        <v>150</v>
      </c>
      <c r="G42" s="24"/>
      <c r="H42" s="24"/>
      <c r="I42" s="24"/>
      <c r="J42" s="24">
        <v>150</v>
      </c>
      <c r="K42" s="24"/>
      <c r="L42" s="24"/>
      <c r="M42" s="24"/>
      <c r="N42" s="24"/>
      <c r="O42" s="24"/>
      <c r="P42" s="24"/>
    </row>
    <row r="43" spans="1:17" x14ac:dyDescent="0.25">
      <c r="A43" s="4" t="s">
        <v>43</v>
      </c>
      <c r="B43" s="4">
        <v>1</v>
      </c>
      <c r="C43" s="4" t="s">
        <v>90</v>
      </c>
      <c r="D43" s="4" t="s">
        <v>65</v>
      </c>
      <c r="E43" s="4"/>
      <c r="F43" s="33">
        <f t="shared" si="0"/>
        <v>121</v>
      </c>
      <c r="G43" s="24"/>
      <c r="H43" s="24"/>
      <c r="I43" s="24">
        <v>121</v>
      </c>
      <c r="J43" s="24"/>
      <c r="K43" s="24"/>
      <c r="L43" s="24"/>
      <c r="M43" s="24"/>
      <c r="N43" s="24"/>
      <c r="O43" s="24"/>
      <c r="P43" s="24"/>
    </row>
    <row r="44" spans="1:17" x14ac:dyDescent="0.25">
      <c r="A44" s="4" t="s">
        <v>43</v>
      </c>
      <c r="B44" s="4">
        <v>2</v>
      </c>
      <c r="C44" s="4" t="s">
        <v>90</v>
      </c>
      <c r="D44" s="4" t="s">
        <v>65</v>
      </c>
      <c r="E44" s="4"/>
      <c r="F44" s="33">
        <f t="shared" si="0"/>
        <v>121</v>
      </c>
      <c r="G44" s="24"/>
      <c r="H44" s="24"/>
      <c r="I44" s="24">
        <v>121</v>
      </c>
      <c r="J44" s="24"/>
      <c r="K44" s="24"/>
      <c r="L44" s="24"/>
      <c r="M44" s="24"/>
      <c r="N44" s="24"/>
      <c r="O44" s="24"/>
      <c r="P44" s="24"/>
    </row>
    <row r="45" spans="1:17" x14ac:dyDescent="0.25">
      <c r="A45" s="4" t="s">
        <v>11</v>
      </c>
      <c r="B45" s="4"/>
      <c r="C45" s="4" t="s">
        <v>150</v>
      </c>
      <c r="D45" s="4"/>
      <c r="E45" s="4"/>
      <c r="F45" s="33">
        <f t="shared" si="0"/>
        <v>900</v>
      </c>
      <c r="G45" s="24"/>
      <c r="H45" s="24"/>
      <c r="I45" s="24"/>
      <c r="J45" s="24"/>
      <c r="K45" s="24">
        <v>900</v>
      </c>
      <c r="L45" s="24"/>
      <c r="M45" s="24"/>
      <c r="N45" s="24"/>
      <c r="O45" s="24"/>
      <c r="P45" s="24"/>
    </row>
    <row r="46" spans="1:17" ht="26.4" x14ac:dyDescent="0.25">
      <c r="A46" s="6" t="s">
        <v>82</v>
      </c>
      <c r="B46" s="6"/>
      <c r="C46" s="6" t="s">
        <v>17</v>
      </c>
      <c r="D46" s="6"/>
      <c r="E46" s="4"/>
      <c r="F46" s="33">
        <f t="shared" si="0"/>
        <v>100</v>
      </c>
      <c r="G46" s="27">
        <v>100</v>
      </c>
      <c r="H46" s="24"/>
      <c r="I46" s="24"/>
      <c r="J46" s="24"/>
      <c r="K46" s="24"/>
      <c r="L46" s="24"/>
      <c r="M46" s="24"/>
      <c r="N46" s="24"/>
      <c r="O46" s="24"/>
      <c r="P46" s="24"/>
    </row>
    <row r="47" spans="1:17" s="12" customFormat="1" x14ac:dyDescent="0.25">
      <c r="A47" s="4" t="s">
        <v>46</v>
      </c>
      <c r="B47" s="4">
        <v>1</v>
      </c>
      <c r="C47" s="4" t="s">
        <v>90</v>
      </c>
      <c r="D47" s="4"/>
      <c r="E47" s="4"/>
      <c r="F47" s="33">
        <f t="shared" si="0"/>
        <v>57</v>
      </c>
      <c r="G47" s="24"/>
      <c r="H47" s="24"/>
      <c r="I47" s="24">
        <v>57</v>
      </c>
      <c r="J47" s="24"/>
      <c r="K47" s="24"/>
      <c r="L47" s="24"/>
      <c r="M47" s="24"/>
      <c r="N47" s="24"/>
      <c r="O47" s="24"/>
      <c r="P47" s="24"/>
    </row>
    <row r="48" spans="1:17" s="13" customFormat="1" x14ac:dyDescent="0.25">
      <c r="A48" s="4" t="s">
        <v>46</v>
      </c>
      <c r="B48" s="4">
        <v>2</v>
      </c>
      <c r="C48" s="4" t="s">
        <v>90</v>
      </c>
      <c r="D48" s="4"/>
      <c r="E48" s="4"/>
      <c r="F48" s="33">
        <f t="shared" si="0"/>
        <v>57</v>
      </c>
      <c r="G48" s="24"/>
      <c r="H48" s="24"/>
      <c r="I48" s="24">
        <v>57</v>
      </c>
      <c r="J48" s="24"/>
      <c r="K48" s="24"/>
      <c r="L48" s="24"/>
      <c r="M48" s="24"/>
      <c r="N48" s="24"/>
      <c r="O48" s="24"/>
      <c r="P48" s="24"/>
      <c r="Q48" s="12"/>
    </row>
    <row r="49" spans="1:17" s="13" customFormat="1" x14ac:dyDescent="0.25">
      <c r="A49" s="4" t="s">
        <v>46</v>
      </c>
      <c r="B49" s="4">
        <v>3</v>
      </c>
      <c r="C49" s="4" t="s">
        <v>130</v>
      </c>
      <c r="D49" s="4"/>
      <c r="E49" s="4"/>
      <c r="F49" s="33">
        <f t="shared" si="0"/>
        <v>57</v>
      </c>
      <c r="G49" s="24"/>
      <c r="H49" s="24"/>
      <c r="I49" s="24">
        <v>57</v>
      </c>
      <c r="J49" s="24"/>
      <c r="K49" s="24"/>
      <c r="L49" s="24"/>
      <c r="M49" s="24"/>
      <c r="N49" s="24"/>
      <c r="O49" s="24"/>
      <c r="P49" s="24"/>
      <c r="Q49" s="12"/>
    </row>
    <row r="50" spans="1:17" s="13" customFormat="1" x14ac:dyDescent="0.25">
      <c r="A50" s="4" t="s">
        <v>46</v>
      </c>
      <c r="B50" s="4">
        <v>3</v>
      </c>
      <c r="C50" s="4" t="s">
        <v>130</v>
      </c>
      <c r="D50" s="4"/>
      <c r="E50" s="4"/>
      <c r="F50" s="33">
        <f t="shared" si="0"/>
        <v>57</v>
      </c>
      <c r="G50" s="24"/>
      <c r="H50" s="24"/>
      <c r="I50" s="24">
        <v>57</v>
      </c>
      <c r="J50" s="24"/>
      <c r="K50" s="24"/>
      <c r="L50" s="24"/>
      <c r="M50" s="24"/>
      <c r="N50" s="24"/>
      <c r="O50" s="24"/>
      <c r="P50" s="24"/>
      <c r="Q50" s="12"/>
    </row>
    <row r="51" spans="1:17" ht="26.4" x14ac:dyDescent="0.25">
      <c r="A51" s="4" t="s">
        <v>138</v>
      </c>
      <c r="B51" s="4"/>
      <c r="C51" s="4" t="s">
        <v>92</v>
      </c>
      <c r="D51" s="4"/>
      <c r="E51" s="4"/>
      <c r="F51" s="33">
        <f t="shared" si="0"/>
        <v>16833</v>
      </c>
      <c r="G51" s="24"/>
      <c r="H51" s="24"/>
      <c r="I51" s="24">
        <v>16833</v>
      </c>
      <c r="J51" s="24"/>
      <c r="K51" s="24"/>
      <c r="L51" s="24"/>
      <c r="M51" s="24"/>
      <c r="N51" s="24"/>
      <c r="O51" s="24"/>
      <c r="P51" s="24"/>
    </row>
    <row r="52" spans="1:17" x14ac:dyDescent="0.25">
      <c r="A52" s="4" t="s">
        <v>19</v>
      </c>
      <c r="B52" s="4"/>
      <c r="C52" s="6" t="s">
        <v>94</v>
      </c>
      <c r="D52" s="4"/>
      <c r="E52" s="6"/>
      <c r="F52" s="33">
        <f t="shared" si="0"/>
        <v>30</v>
      </c>
      <c r="G52" s="24"/>
      <c r="H52" s="24"/>
      <c r="I52" s="24"/>
      <c r="J52" s="24"/>
      <c r="K52" s="24"/>
      <c r="L52" s="24"/>
      <c r="M52" s="24">
        <v>30</v>
      </c>
      <c r="N52" s="24"/>
      <c r="O52" s="24"/>
      <c r="P52" s="24"/>
    </row>
    <row r="53" spans="1:17" s="15" customFormat="1" ht="26.4" x14ac:dyDescent="0.25">
      <c r="A53" s="6" t="s">
        <v>30</v>
      </c>
      <c r="B53" s="6"/>
      <c r="C53" s="6" t="s">
        <v>31</v>
      </c>
      <c r="D53" s="6" t="s">
        <v>31</v>
      </c>
      <c r="E53" s="4" t="s">
        <v>95</v>
      </c>
      <c r="F53" s="33">
        <f t="shared" si="0"/>
        <v>0</v>
      </c>
      <c r="G53" s="24"/>
      <c r="H53" s="24"/>
      <c r="I53" s="24"/>
      <c r="J53" s="24"/>
      <c r="K53" s="24"/>
      <c r="L53" s="24"/>
      <c r="M53" s="24"/>
      <c r="N53" s="24"/>
      <c r="O53" s="26"/>
      <c r="P53" s="26"/>
    </row>
    <row r="54" spans="1:17" ht="52.8" x14ac:dyDescent="0.25">
      <c r="A54" s="6" t="s">
        <v>30</v>
      </c>
      <c r="B54" s="6"/>
      <c r="C54" s="4" t="s">
        <v>91</v>
      </c>
      <c r="D54" s="4"/>
      <c r="E54" s="4" t="s">
        <v>85</v>
      </c>
      <c r="F54" s="33">
        <f t="shared" si="0"/>
        <v>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7" ht="26.4" x14ac:dyDescent="0.25">
      <c r="A55" s="6" t="s">
        <v>30</v>
      </c>
      <c r="B55" s="6"/>
      <c r="C55" s="4" t="s">
        <v>87</v>
      </c>
      <c r="D55" s="9" t="s">
        <v>101</v>
      </c>
      <c r="E55" s="4" t="s">
        <v>100</v>
      </c>
      <c r="F55" s="33">
        <f t="shared" si="0"/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7" ht="39.6" x14ac:dyDescent="0.25">
      <c r="A56" s="6" t="s">
        <v>30</v>
      </c>
      <c r="B56" s="6"/>
      <c r="C56" s="4" t="s">
        <v>86</v>
      </c>
      <c r="D56" s="4"/>
      <c r="E56" s="10" t="s">
        <v>102</v>
      </c>
      <c r="F56" s="33">
        <f t="shared" si="0"/>
        <v>0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7" ht="39.6" x14ac:dyDescent="0.25">
      <c r="A57" s="6" t="s">
        <v>30</v>
      </c>
      <c r="B57" s="6"/>
      <c r="C57" s="4" t="s">
        <v>88</v>
      </c>
      <c r="D57" s="4"/>
      <c r="E57" s="10" t="s">
        <v>103</v>
      </c>
      <c r="F57" s="33">
        <f t="shared" si="0"/>
        <v>0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7" s="12" customFormat="1" ht="39.6" x14ac:dyDescent="0.25">
      <c r="A58" s="10" t="s">
        <v>30</v>
      </c>
      <c r="B58" s="10"/>
      <c r="C58" s="10" t="s">
        <v>89</v>
      </c>
      <c r="D58" s="10"/>
      <c r="E58" s="10" t="s">
        <v>84</v>
      </c>
      <c r="F58" s="33">
        <f t="shared" si="0"/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7" ht="39.6" x14ac:dyDescent="0.25">
      <c r="A59" s="4" t="s">
        <v>30</v>
      </c>
      <c r="B59" s="6"/>
      <c r="C59" s="4" t="s">
        <v>96</v>
      </c>
      <c r="D59" s="9" t="s">
        <v>108</v>
      </c>
      <c r="E59" s="4" t="s">
        <v>107</v>
      </c>
      <c r="F59" s="33">
        <f t="shared" si="0"/>
        <v>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7" s="12" customFormat="1" ht="39.6" x14ac:dyDescent="0.25">
      <c r="A60" s="10" t="s">
        <v>24</v>
      </c>
      <c r="B60" s="10"/>
      <c r="C60" s="10" t="s">
        <v>124</v>
      </c>
      <c r="D60" s="32" t="s">
        <v>126</v>
      </c>
      <c r="E60" s="10" t="s">
        <v>125</v>
      </c>
      <c r="F60" s="33">
        <f t="shared" si="0"/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7" s="12" customFormat="1" ht="14.4" x14ac:dyDescent="0.25">
      <c r="A61" s="10" t="s">
        <v>24</v>
      </c>
      <c r="B61" s="10"/>
      <c r="C61" s="10" t="s">
        <v>127</v>
      </c>
      <c r="D61" s="32"/>
      <c r="E61" s="10"/>
      <c r="F61" s="33">
        <f t="shared" si="0"/>
        <v>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7" x14ac:dyDescent="0.25">
      <c r="A62" s="4" t="s">
        <v>41</v>
      </c>
      <c r="B62" s="4">
        <v>1</v>
      </c>
      <c r="C62" s="4" t="s">
        <v>51</v>
      </c>
      <c r="D62" s="4" t="s">
        <v>63</v>
      </c>
      <c r="E62" s="4"/>
      <c r="F62" s="33">
        <f t="shared" si="0"/>
        <v>150</v>
      </c>
      <c r="G62" s="24"/>
      <c r="H62" s="24"/>
      <c r="I62" s="24"/>
      <c r="J62" s="24">
        <v>150</v>
      </c>
      <c r="K62" s="24"/>
      <c r="L62" s="24"/>
      <c r="M62" s="24"/>
      <c r="N62" s="24"/>
      <c r="O62" s="24"/>
      <c r="P62" s="24"/>
    </row>
    <row r="63" spans="1:17" x14ac:dyDescent="0.25">
      <c r="A63" s="4" t="s">
        <v>41</v>
      </c>
      <c r="B63" s="4">
        <v>2</v>
      </c>
      <c r="C63" s="4" t="s">
        <v>51</v>
      </c>
      <c r="D63" s="4" t="s">
        <v>62</v>
      </c>
      <c r="E63" s="4"/>
      <c r="F63" s="33">
        <f t="shared" si="0"/>
        <v>150</v>
      </c>
      <c r="G63" s="24"/>
      <c r="H63" s="24"/>
      <c r="I63" s="24"/>
      <c r="J63" s="24">
        <v>150</v>
      </c>
      <c r="K63" s="24"/>
      <c r="L63" s="24"/>
      <c r="M63" s="24"/>
      <c r="N63" s="24"/>
      <c r="O63" s="24"/>
      <c r="P63" s="24"/>
    </row>
    <row r="64" spans="1:17" ht="26.4" x14ac:dyDescent="0.25">
      <c r="A64" s="4" t="s">
        <v>41</v>
      </c>
      <c r="B64" s="4">
        <v>3</v>
      </c>
      <c r="C64" s="4" t="s">
        <v>51</v>
      </c>
      <c r="D64" s="4" t="s">
        <v>61</v>
      </c>
      <c r="E64" s="4"/>
      <c r="F64" s="33">
        <f t="shared" si="0"/>
        <v>150</v>
      </c>
      <c r="G64" s="24"/>
      <c r="H64" s="24"/>
      <c r="I64" s="24"/>
      <c r="J64" s="24">
        <v>150</v>
      </c>
      <c r="K64" s="24"/>
      <c r="L64" s="24"/>
      <c r="M64" s="24"/>
      <c r="N64" s="24"/>
      <c r="O64" s="24"/>
      <c r="P64" s="24"/>
    </row>
    <row r="65" spans="1:16" ht="26.4" x14ac:dyDescent="0.25">
      <c r="A65" s="4" t="s">
        <v>41</v>
      </c>
      <c r="B65" s="4">
        <v>4</v>
      </c>
      <c r="C65" s="4" t="s">
        <v>51</v>
      </c>
      <c r="D65" s="4" t="s">
        <v>60</v>
      </c>
      <c r="E65" s="4"/>
      <c r="F65" s="33">
        <f t="shared" si="0"/>
        <v>150</v>
      </c>
      <c r="G65" s="24"/>
      <c r="H65" s="24"/>
      <c r="I65" s="24"/>
      <c r="J65" s="24">
        <v>150</v>
      </c>
      <c r="K65" s="24"/>
      <c r="L65" s="24"/>
      <c r="M65" s="24"/>
      <c r="N65" s="24"/>
      <c r="O65" s="24"/>
      <c r="P65" s="24"/>
    </row>
    <row r="66" spans="1:16" x14ac:dyDescent="0.25">
      <c r="A66" s="4" t="s">
        <v>41</v>
      </c>
      <c r="B66" s="4">
        <v>5</v>
      </c>
      <c r="C66" s="4" t="s">
        <v>90</v>
      </c>
      <c r="D66" s="4" t="s">
        <v>39</v>
      </c>
      <c r="E66" s="4"/>
      <c r="F66" s="33">
        <f t="shared" ref="F66:F99" si="1">SUM(G66:P66)</f>
        <v>150</v>
      </c>
      <c r="G66" s="24"/>
      <c r="H66" s="24"/>
      <c r="I66" s="24"/>
      <c r="J66" s="24">
        <v>150</v>
      </c>
      <c r="K66" s="24"/>
      <c r="L66" s="24"/>
      <c r="M66" s="24"/>
      <c r="N66" s="24"/>
      <c r="O66" s="24"/>
      <c r="P66" s="24"/>
    </row>
    <row r="67" spans="1:16" x14ac:dyDescent="0.25">
      <c r="A67" s="4" t="s">
        <v>41</v>
      </c>
      <c r="B67" s="4">
        <v>6</v>
      </c>
      <c r="C67" s="4" t="s">
        <v>90</v>
      </c>
      <c r="D67" s="4" t="s">
        <v>40</v>
      </c>
      <c r="E67" s="4" t="s">
        <v>119</v>
      </c>
      <c r="F67" s="33">
        <f t="shared" si="1"/>
        <v>385</v>
      </c>
      <c r="G67" s="24"/>
      <c r="H67" s="24"/>
      <c r="I67" s="24"/>
      <c r="J67" s="24">
        <v>385</v>
      </c>
      <c r="K67" s="24"/>
      <c r="L67" s="24"/>
      <c r="M67" s="24"/>
      <c r="N67" s="24"/>
      <c r="O67" s="24"/>
      <c r="P67" s="24"/>
    </row>
    <row r="68" spans="1:16" x14ac:dyDescent="0.25">
      <c r="A68" s="4" t="s">
        <v>41</v>
      </c>
      <c r="B68" s="4">
        <v>7</v>
      </c>
      <c r="C68" s="4" t="s">
        <v>90</v>
      </c>
      <c r="D68" s="4" t="s">
        <v>92</v>
      </c>
      <c r="E68" s="4"/>
      <c r="F68" s="33">
        <f t="shared" si="1"/>
        <v>150</v>
      </c>
      <c r="G68" s="24"/>
      <c r="H68" s="24"/>
      <c r="I68" s="24"/>
      <c r="J68" s="24">
        <v>150</v>
      </c>
      <c r="K68" s="24"/>
      <c r="L68" s="24"/>
      <c r="M68" s="24"/>
      <c r="N68" s="24"/>
      <c r="O68" s="24"/>
      <c r="P68" s="24"/>
    </row>
    <row r="69" spans="1:16" ht="26.4" x14ac:dyDescent="0.25">
      <c r="A69" s="4" t="s">
        <v>41</v>
      </c>
      <c r="B69" s="4">
        <v>8</v>
      </c>
      <c r="C69" s="4" t="s">
        <v>93</v>
      </c>
      <c r="D69" s="4"/>
      <c r="E69" s="4"/>
      <c r="F69" s="33">
        <f t="shared" si="1"/>
        <v>150</v>
      </c>
      <c r="G69" s="24"/>
      <c r="H69" s="24"/>
      <c r="I69" s="24"/>
      <c r="J69" s="24">
        <v>150</v>
      </c>
      <c r="K69" s="24"/>
      <c r="L69" s="24"/>
      <c r="M69" s="24"/>
      <c r="N69" s="24"/>
      <c r="O69" s="24"/>
      <c r="P69" s="24"/>
    </row>
    <row r="70" spans="1:16" x14ac:dyDescent="0.25">
      <c r="A70" s="4" t="s">
        <v>41</v>
      </c>
      <c r="B70" s="4">
        <v>9</v>
      </c>
      <c r="C70" s="4" t="s">
        <v>51</v>
      </c>
      <c r="D70" s="4" t="s">
        <v>52</v>
      </c>
      <c r="E70" s="4"/>
      <c r="F70" s="33">
        <f t="shared" si="1"/>
        <v>150</v>
      </c>
      <c r="G70" s="24"/>
      <c r="H70" s="24"/>
      <c r="I70" s="24"/>
      <c r="J70" s="24">
        <v>150</v>
      </c>
      <c r="K70" s="24"/>
      <c r="L70" s="24"/>
      <c r="M70" s="24"/>
      <c r="N70" s="24"/>
      <c r="O70" s="24"/>
      <c r="P70" s="24"/>
    </row>
    <row r="71" spans="1:16" x14ac:dyDescent="0.25">
      <c r="A71" s="4" t="s">
        <v>41</v>
      </c>
      <c r="B71" s="4">
        <v>10</v>
      </c>
      <c r="C71" s="4" t="s">
        <v>3</v>
      </c>
      <c r="D71" s="4"/>
      <c r="E71" s="4"/>
      <c r="F71" s="33">
        <f t="shared" si="1"/>
        <v>150</v>
      </c>
      <c r="G71" s="24"/>
      <c r="H71" s="24"/>
      <c r="I71" s="24"/>
      <c r="J71" s="24">
        <v>150</v>
      </c>
      <c r="K71" s="24"/>
      <c r="L71" s="24"/>
      <c r="M71" s="24"/>
      <c r="N71" s="24"/>
      <c r="O71" s="24"/>
      <c r="P71" s="24"/>
    </row>
    <row r="72" spans="1:16" x14ac:dyDescent="0.25">
      <c r="A72" s="4" t="s">
        <v>41</v>
      </c>
      <c r="B72" s="4">
        <v>11</v>
      </c>
      <c r="C72" s="4" t="s">
        <v>7</v>
      </c>
      <c r="D72" s="4"/>
      <c r="E72" s="4"/>
      <c r="F72" s="33">
        <f t="shared" si="1"/>
        <v>150</v>
      </c>
      <c r="G72" s="24"/>
      <c r="H72" s="24"/>
      <c r="I72" s="24"/>
      <c r="J72" s="24">
        <v>150</v>
      </c>
      <c r="K72" s="24"/>
      <c r="L72" s="24"/>
      <c r="M72" s="24"/>
      <c r="N72" s="24"/>
      <c r="O72" s="24"/>
      <c r="P72" s="24"/>
    </row>
    <row r="73" spans="1:16" x14ac:dyDescent="0.25">
      <c r="A73" s="4" t="s">
        <v>41</v>
      </c>
      <c r="B73" s="4">
        <v>12</v>
      </c>
      <c r="C73" s="4" t="s">
        <v>51</v>
      </c>
      <c r="D73" s="4" t="s">
        <v>54</v>
      </c>
      <c r="E73" s="4"/>
      <c r="F73" s="33">
        <f t="shared" si="1"/>
        <v>150</v>
      </c>
      <c r="G73" s="24"/>
      <c r="H73" s="24"/>
      <c r="I73" s="24"/>
      <c r="J73" s="24">
        <v>150</v>
      </c>
      <c r="K73" s="24"/>
      <c r="L73" s="24"/>
      <c r="M73" s="24"/>
      <c r="N73" s="24"/>
      <c r="O73" s="24"/>
      <c r="P73" s="24"/>
    </row>
    <row r="74" spans="1:16" x14ac:dyDescent="0.25">
      <c r="A74" s="4" t="s">
        <v>79</v>
      </c>
      <c r="B74" s="4">
        <v>13</v>
      </c>
      <c r="C74" s="4" t="s">
        <v>77</v>
      </c>
      <c r="D74" s="4"/>
      <c r="E74" s="4" t="s">
        <v>80</v>
      </c>
      <c r="F74" s="33">
        <f t="shared" si="1"/>
        <v>160</v>
      </c>
      <c r="G74" s="24"/>
      <c r="H74" s="24"/>
      <c r="I74" s="24"/>
      <c r="J74" s="24">
        <v>160</v>
      </c>
      <c r="K74" s="24"/>
      <c r="L74" s="24"/>
      <c r="M74" s="24"/>
      <c r="N74" s="24"/>
      <c r="O74" s="24"/>
      <c r="P74" s="24"/>
    </row>
    <row r="75" spans="1:16" x14ac:dyDescent="0.25">
      <c r="A75" s="10" t="s">
        <v>79</v>
      </c>
      <c r="B75" s="10">
        <v>14</v>
      </c>
      <c r="C75" s="10" t="s">
        <v>117</v>
      </c>
      <c r="D75" s="10" t="s">
        <v>39</v>
      </c>
      <c r="E75" s="10" t="s">
        <v>118</v>
      </c>
      <c r="F75" s="33">
        <f t="shared" si="1"/>
        <v>385</v>
      </c>
      <c r="G75" s="24"/>
      <c r="H75" s="24"/>
      <c r="I75" s="24"/>
      <c r="J75" s="24">
        <v>385</v>
      </c>
      <c r="K75" s="24"/>
      <c r="L75" s="24"/>
      <c r="M75" s="24"/>
      <c r="N75" s="24"/>
      <c r="O75" s="24"/>
      <c r="P75" s="24"/>
    </row>
    <row r="76" spans="1:16" x14ac:dyDescent="0.25">
      <c r="A76" s="10" t="s">
        <v>79</v>
      </c>
      <c r="B76" s="10">
        <v>15</v>
      </c>
      <c r="C76" s="10" t="s">
        <v>117</v>
      </c>
      <c r="D76" s="10" t="s">
        <v>40</v>
      </c>
      <c r="E76" s="10" t="s">
        <v>118</v>
      </c>
      <c r="F76" s="33">
        <f t="shared" si="1"/>
        <v>385</v>
      </c>
      <c r="G76" s="24"/>
      <c r="H76" s="24"/>
      <c r="I76" s="24"/>
      <c r="J76" s="24">
        <v>385</v>
      </c>
      <c r="K76" s="24"/>
      <c r="L76" s="24"/>
      <c r="M76" s="24"/>
      <c r="N76" s="24"/>
      <c r="O76" s="24"/>
      <c r="P76" s="24"/>
    </row>
    <row r="77" spans="1:16" x14ac:dyDescent="0.25">
      <c r="A77" s="6" t="s">
        <v>74</v>
      </c>
      <c r="B77" s="6"/>
      <c r="C77" s="6" t="s">
        <v>94</v>
      </c>
      <c r="D77" s="6"/>
      <c r="E77" s="4"/>
      <c r="F77" s="33">
        <f t="shared" si="1"/>
        <v>40</v>
      </c>
      <c r="G77" s="24"/>
      <c r="H77" s="24"/>
      <c r="I77" s="24"/>
      <c r="J77" s="24"/>
      <c r="K77" s="24"/>
      <c r="L77" s="24"/>
      <c r="M77" s="24">
        <v>40</v>
      </c>
      <c r="N77" s="24"/>
      <c r="O77" s="24"/>
      <c r="P77" s="24"/>
    </row>
    <row r="78" spans="1:16" s="11" customFormat="1" ht="26.4" x14ac:dyDescent="0.25">
      <c r="A78" s="4" t="s">
        <v>139</v>
      </c>
      <c r="B78" s="4"/>
      <c r="C78" s="4" t="s">
        <v>92</v>
      </c>
      <c r="D78" s="4"/>
      <c r="E78" s="4"/>
      <c r="F78" s="33">
        <f t="shared" si="1"/>
        <v>1650</v>
      </c>
      <c r="G78" s="24"/>
      <c r="H78" s="24"/>
      <c r="I78" s="28">
        <v>1650</v>
      </c>
      <c r="J78" s="28"/>
      <c r="K78" s="24"/>
      <c r="L78" s="24"/>
      <c r="M78" s="24"/>
      <c r="N78" s="24"/>
      <c r="O78" s="29"/>
      <c r="P78" s="29"/>
    </row>
    <row r="79" spans="1:16" ht="26.4" x14ac:dyDescent="0.25">
      <c r="A79" s="6" t="s">
        <v>48</v>
      </c>
      <c r="B79" s="6">
        <v>1</v>
      </c>
      <c r="C79" s="4" t="s">
        <v>51</v>
      </c>
      <c r="D79" s="4" t="s">
        <v>53</v>
      </c>
      <c r="E79" s="6" t="s">
        <v>27</v>
      </c>
      <c r="F79" s="33">
        <f t="shared" si="1"/>
        <v>150</v>
      </c>
      <c r="G79" s="24"/>
      <c r="H79" s="24"/>
      <c r="I79" s="24"/>
      <c r="J79" s="24"/>
      <c r="K79" s="24"/>
      <c r="L79" s="24"/>
      <c r="M79" s="24">
        <v>150</v>
      </c>
      <c r="N79" s="24"/>
      <c r="O79" s="24"/>
      <c r="P79" s="24"/>
    </row>
    <row r="80" spans="1:16" x14ac:dyDescent="0.25">
      <c r="A80" s="6" t="s">
        <v>32</v>
      </c>
      <c r="B80" s="6"/>
      <c r="C80" s="6" t="s">
        <v>17</v>
      </c>
      <c r="D80" s="6"/>
      <c r="E80" s="4"/>
      <c r="F80" s="33">
        <f t="shared" si="1"/>
        <v>150</v>
      </c>
      <c r="G80" s="27">
        <v>150</v>
      </c>
      <c r="H80" s="24"/>
      <c r="I80" s="24"/>
      <c r="J80" s="24"/>
      <c r="K80" s="24"/>
      <c r="L80" s="24"/>
      <c r="M80" s="24"/>
      <c r="N80" s="24"/>
      <c r="O80" s="24"/>
      <c r="P80" s="24"/>
    </row>
    <row r="81" spans="1:17" x14ac:dyDescent="0.25">
      <c r="A81" s="6" t="s">
        <v>33</v>
      </c>
      <c r="B81" s="6"/>
      <c r="C81" s="6" t="s">
        <v>94</v>
      </c>
      <c r="D81" s="10" t="s">
        <v>137</v>
      </c>
      <c r="E81" s="4"/>
      <c r="F81" s="33">
        <f t="shared" si="1"/>
        <v>100</v>
      </c>
      <c r="G81" s="24"/>
      <c r="H81" s="24"/>
      <c r="I81" s="24"/>
      <c r="J81" s="24"/>
      <c r="K81" s="24"/>
      <c r="L81" s="24"/>
      <c r="M81" s="24">
        <v>100</v>
      </c>
      <c r="N81" s="24"/>
      <c r="O81" s="24"/>
      <c r="P81" s="24"/>
    </row>
    <row r="82" spans="1:17" x14ac:dyDescent="0.25">
      <c r="A82" s="4" t="s">
        <v>8</v>
      </c>
      <c r="B82" s="4"/>
      <c r="C82" s="4" t="s">
        <v>92</v>
      </c>
      <c r="D82" s="4"/>
      <c r="E82" s="4"/>
      <c r="F82" s="33">
        <f t="shared" si="1"/>
        <v>390</v>
      </c>
      <c r="G82" s="24">
        <v>390</v>
      </c>
      <c r="H82" s="24"/>
      <c r="I82" s="24"/>
      <c r="J82" s="24"/>
      <c r="K82" s="24"/>
      <c r="L82" s="24"/>
      <c r="M82" s="24"/>
      <c r="N82" s="24"/>
      <c r="O82" s="24"/>
      <c r="P82" s="24"/>
    </row>
    <row r="83" spans="1:17" s="1" customFormat="1" x14ac:dyDescent="0.25">
      <c r="A83" s="7" t="s">
        <v>73</v>
      </c>
      <c r="B83" s="8"/>
      <c r="C83" s="7" t="s">
        <v>94</v>
      </c>
      <c r="D83" s="8"/>
      <c r="E83" s="7" t="s">
        <v>68</v>
      </c>
      <c r="F83" s="33">
        <f t="shared" si="1"/>
        <v>23</v>
      </c>
      <c r="G83" s="27"/>
      <c r="H83" s="27"/>
      <c r="I83" s="27"/>
      <c r="J83" s="27"/>
      <c r="K83" s="27"/>
      <c r="L83" s="27"/>
      <c r="M83" s="27">
        <v>23</v>
      </c>
      <c r="N83" s="27"/>
      <c r="O83" s="24"/>
      <c r="P83" s="24"/>
      <c r="Q83" s="2"/>
    </row>
    <row r="84" spans="1:17" s="1" customFormat="1" x14ac:dyDescent="0.25">
      <c r="A84" s="4" t="s">
        <v>15</v>
      </c>
      <c r="B84" s="4"/>
      <c r="C84" s="6" t="s">
        <v>94</v>
      </c>
      <c r="D84" s="4"/>
      <c r="E84" s="6" t="s">
        <v>66</v>
      </c>
      <c r="F84" s="33">
        <f t="shared" si="1"/>
        <v>100</v>
      </c>
      <c r="G84" s="24"/>
      <c r="H84" s="24"/>
      <c r="I84" s="24"/>
      <c r="J84" s="24"/>
      <c r="K84" s="24"/>
      <c r="L84" s="24"/>
      <c r="M84" s="24">
        <v>100</v>
      </c>
      <c r="N84" s="24"/>
      <c r="O84" s="24"/>
      <c r="P84" s="24"/>
      <c r="Q84" s="2"/>
    </row>
    <row r="85" spans="1:17" x14ac:dyDescent="0.25">
      <c r="A85" s="7" t="s">
        <v>69</v>
      </c>
      <c r="B85" s="8"/>
      <c r="C85" s="7" t="s">
        <v>94</v>
      </c>
      <c r="D85" s="8"/>
      <c r="E85" s="7" t="s">
        <v>68</v>
      </c>
      <c r="F85" s="33">
        <f t="shared" si="1"/>
        <v>283</v>
      </c>
      <c r="G85" s="27"/>
      <c r="H85" s="27"/>
      <c r="I85" s="27"/>
      <c r="J85" s="27"/>
      <c r="K85" s="27"/>
      <c r="L85" s="27"/>
      <c r="M85" s="27">
        <v>283</v>
      </c>
      <c r="N85" s="27"/>
      <c r="O85" s="24"/>
      <c r="P85" s="24"/>
    </row>
    <row r="86" spans="1:17" x14ac:dyDescent="0.25">
      <c r="A86" s="4" t="s">
        <v>97</v>
      </c>
      <c r="B86" s="4"/>
      <c r="C86" s="4" t="s">
        <v>92</v>
      </c>
      <c r="D86" s="4"/>
      <c r="E86" s="4"/>
      <c r="F86" s="33">
        <f t="shared" si="1"/>
        <v>80</v>
      </c>
      <c r="G86" s="24"/>
      <c r="H86" s="24"/>
      <c r="I86" s="28">
        <v>80</v>
      </c>
      <c r="J86" s="28"/>
      <c r="K86" s="24"/>
      <c r="L86" s="24"/>
      <c r="M86" s="24"/>
      <c r="N86" s="24"/>
      <c r="O86" s="24"/>
      <c r="P86" s="24"/>
    </row>
    <row r="87" spans="1:17" x14ac:dyDescent="0.25">
      <c r="A87" s="4" t="s">
        <v>98</v>
      </c>
      <c r="B87" s="4"/>
      <c r="C87" s="4" t="s">
        <v>92</v>
      </c>
      <c r="D87" s="4"/>
      <c r="E87" s="4"/>
      <c r="F87" s="33">
        <f t="shared" si="1"/>
        <v>81</v>
      </c>
      <c r="G87" s="24"/>
      <c r="H87" s="24"/>
      <c r="I87" s="28">
        <v>80</v>
      </c>
      <c r="J87" s="28"/>
      <c r="K87" s="24"/>
      <c r="L87" s="24"/>
      <c r="M87" s="24"/>
      <c r="N87" s="24"/>
      <c r="O87" s="24"/>
      <c r="P87" s="24">
        <v>1</v>
      </c>
    </row>
    <row r="88" spans="1:17" x14ac:dyDescent="0.25">
      <c r="A88" s="6" t="s">
        <v>70</v>
      </c>
      <c r="B88" s="6"/>
      <c r="C88" s="6" t="s">
        <v>7</v>
      </c>
      <c r="D88" s="16"/>
      <c r="E88" s="4"/>
      <c r="F88" s="33">
        <f t="shared" si="1"/>
        <v>191</v>
      </c>
      <c r="G88" s="24">
        <v>190</v>
      </c>
      <c r="H88" s="24"/>
      <c r="I88" s="24"/>
      <c r="J88" s="24"/>
      <c r="K88" s="24"/>
      <c r="L88" s="24"/>
      <c r="M88" s="24"/>
      <c r="N88" s="24"/>
      <c r="O88" s="24"/>
      <c r="P88" s="24">
        <v>1</v>
      </c>
    </row>
    <row r="89" spans="1:17" ht="26.4" x14ac:dyDescent="0.25">
      <c r="A89" s="4" t="s">
        <v>140</v>
      </c>
      <c r="B89" s="4"/>
      <c r="C89" s="4" t="s">
        <v>92</v>
      </c>
      <c r="D89" s="4"/>
      <c r="E89" s="6" t="s">
        <v>25</v>
      </c>
      <c r="F89" s="33">
        <f t="shared" si="1"/>
        <v>2603</v>
      </c>
      <c r="G89" s="24"/>
      <c r="H89" s="24"/>
      <c r="I89" s="24">
        <f>1659+943</f>
        <v>2602</v>
      </c>
      <c r="J89" s="24"/>
      <c r="K89" s="24"/>
      <c r="L89" s="24"/>
      <c r="M89" s="24"/>
      <c r="N89" s="24"/>
      <c r="O89" s="24"/>
      <c r="P89" s="24">
        <v>1</v>
      </c>
    </row>
    <row r="90" spans="1:17" ht="39.6" x14ac:dyDescent="0.25">
      <c r="A90" s="4" t="s">
        <v>141</v>
      </c>
      <c r="B90" s="4"/>
      <c r="C90" s="4" t="s">
        <v>92</v>
      </c>
      <c r="D90" s="4"/>
      <c r="E90" s="4"/>
      <c r="F90" s="33">
        <f t="shared" si="1"/>
        <v>6269</v>
      </c>
      <c r="G90" s="24"/>
      <c r="H90" s="24"/>
      <c r="I90" s="24">
        <v>6268</v>
      </c>
      <c r="J90" s="24"/>
      <c r="K90" s="24"/>
      <c r="L90" s="24"/>
      <c r="M90" s="24"/>
      <c r="N90" s="24"/>
      <c r="O90" s="24"/>
      <c r="P90" s="27">
        <v>1</v>
      </c>
    </row>
    <row r="91" spans="1:17" s="15" customFormat="1" ht="26.4" x14ac:dyDescent="0.25">
      <c r="A91" s="14" t="s">
        <v>131</v>
      </c>
      <c r="B91" s="14">
        <v>1</v>
      </c>
      <c r="C91" s="14" t="s">
        <v>130</v>
      </c>
      <c r="D91" s="14" t="s">
        <v>132</v>
      </c>
      <c r="E91" s="14" t="s">
        <v>133</v>
      </c>
      <c r="F91" s="33">
        <f t="shared" si="1"/>
        <v>4000</v>
      </c>
      <c r="G91" s="26"/>
      <c r="H91" s="26"/>
      <c r="I91" s="26"/>
      <c r="J91" s="26"/>
      <c r="K91" s="26"/>
      <c r="L91" s="26"/>
      <c r="M91" s="26"/>
      <c r="N91" s="26"/>
      <c r="O91" s="26">
        <v>4000</v>
      </c>
      <c r="P91" s="30"/>
    </row>
    <row r="92" spans="1:17" x14ac:dyDescent="0.25">
      <c r="A92" s="10" t="s">
        <v>129</v>
      </c>
      <c r="B92" s="6">
        <v>1</v>
      </c>
      <c r="C92" s="4" t="s">
        <v>9</v>
      </c>
      <c r="D92" s="4"/>
      <c r="E92" s="4"/>
      <c r="F92" s="33">
        <f t="shared" si="1"/>
        <v>2001</v>
      </c>
      <c r="G92" s="24">
        <v>2000</v>
      </c>
      <c r="H92" s="24"/>
      <c r="I92" s="24"/>
      <c r="J92" s="24"/>
      <c r="K92" s="24"/>
      <c r="L92" s="24"/>
      <c r="M92" s="24"/>
      <c r="N92" s="24"/>
      <c r="O92" s="24"/>
      <c r="P92" s="27">
        <v>1</v>
      </c>
    </row>
    <row r="93" spans="1:17" s="15" customFormat="1" x14ac:dyDescent="0.25">
      <c r="A93" s="6" t="s">
        <v>28</v>
      </c>
      <c r="B93" s="6">
        <v>1</v>
      </c>
      <c r="C93" s="4" t="s">
        <v>51</v>
      </c>
      <c r="D93" s="4" t="s">
        <v>57</v>
      </c>
      <c r="E93" s="4"/>
      <c r="F93" s="33">
        <f t="shared" si="1"/>
        <v>2001</v>
      </c>
      <c r="G93" s="24">
        <v>2000</v>
      </c>
      <c r="H93" s="24"/>
      <c r="I93" s="24"/>
      <c r="J93" s="24"/>
      <c r="K93" s="24"/>
      <c r="L93" s="24"/>
      <c r="M93" s="24"/>
      <c r="N93" s="24"/>
      <c r="O93" s="26"/>
      <c r="P93" s="26">
        <v>1</v>
      </c>
    </row>
    <row r="94" spans="1:17" x14ac:dyDescent="0.25">
      <c r="A94" s="10" t="s">
        <v>44</v>
      </c>
      <c r="B94" s="10">
        <v>1</v>
      </c>
      <c r="C94" s="10" t="s">
        <v>6</v>
      </c>
      <c r="D94" s="10"/>
      <c r="E94" s="10" t="s">
        <v>120</v>
      </c>
      <c r="F94" s="33">
        <f t="shared" si="1"/>
        <v>96</v>
      </c>
      <c r="G94" s="24">
        <v>95</v>
      </c>
      <c r="H94" s="24"/>
      <c r="I94" s="24"/>
      <c r="J94" s="24"/>
      <c r="K94" s="24"/>
      <c r="L94" s="24"/>
      <c r="M94" s="24"/>
      <c r="N94" s="24"/>
      <c r="O94" s="24"/>
      <c r="P94" s="24">
        <v>1</v>
      </c>
    </row>
    <row r="95" spans="1:17" s="15" customFormat="1" x14ac:dyDescent="0.25">
      <c r="A95" s="10" t="s">
        <v>44</v>
      </c>
      <c r="B95" s="10">
        <v>2</v>
      </c>
      <c r="C95" s="10" t="s">
        <v>90</v>
      </c>
      <c r="D95" s="10"/>
      <c r="E95" s="10" t="s">
        <v>121</v>
      </c>
      <c r="F95" s="33">
        <f t="shared" si="1"/>
        <v>96</v>
      </c>
      <c r="G95" s="24">
        <v>95</v>
      </c>
      <c r="H95" s="24"/>
      <c r="I95" s="24"/>
      <c r="J95" s="24"/>
      <c r="K95" s="24"/>
      <c r="L95" s="24"/>
      <c r="M95" s="24"/>
      <c r="N95" s="24"/>
      <c r="O95" s="26"/>
      <c r="P95" s="26">
        <v>1</v>
      </c>
    </row>
    <row r="96" spans="1:17" s="15" customFormat="1" x14ac:dyDescent="0.25">
      <c r="A96" s="10" t="s">
        <v>44</v>
      </c>
      <c r="B96" s="10">
        <v>3</v>
      </c>
      <c r="C96" s="10" t="s">
        <v>90</v>
      </c>
      <c r="D96" s="10"/>
      <c r="E96" s="10" t="s">
        <v>122</v>
      </c>
      <c r="F96" s="33">
        <f t="shared" si="1"/>
        <v>96</v>
      </c>
      <c r="G96" s="24">
        <v>95</v>
      </c>
      <c r="H96" s="24"/>
      <c r="I96" s="24"/>
      <c r="J96" s="24"/>
      <c r="K96" s="24"/>
      <c r="L96" s="24"/>
      <c r="M96" s="24"/>
      <c r="N96" s="24"/>
      <c r="O96" s="26"/>
      <c r="P96" s="26">
        <v>1</v>
      </c>
    </row>
    <row r="97" spans="1:16" x14ac:dyDescent="0.25">
      <c r="A97" s="10" t="s">
        <v>44</v>
      </c>
      <c r="B97" s="10">
        <v>4</v>
      </c>
      <c r="C97" s="10" t="s">
        <v>90</v>
      </c>
      <c r="D97" s="10"/>
      <c r="E97" s="10" t="s">
        <v>123</v>
      </c>
      <c r="F97" s="33">
        <f t="shared" si="1"/>
        <v>95</v>
      </c>
      <c r="G97" s="24">
        <v>95</v>
      </c>
      <c r="H97" s="24"/>
      <c r="I97" s="24"/>
      <c r="J97" s="24"/>
      <c r="K97" s="24"/>
      <c r="L97" s="24"/>
      <c r="M97" s="24"/>
      <c r="N97" s="24"/>
      <c r="O97" s="24"/>
      <c r="P97" s="24"/>
    </row>
    <row r="98" spans="1:16" s="15" customFormat="1" x14ac:dyDescent="0.25">
      <c r="A98" s="14" t="s">
        <v>134</v>
      </c>
      <c r="B98" s="14">
        <v>2</v>
      </c>
      <c r="C98" s="14" t="s">
        <v>135</v>
      </c>
      <c r="D98" s="14" t="s">
        <v>136</v>
      </c>
      <c r="E98" s="14"/>
      <c r="F98" s="33">
        <f t="shared" si="1"/>
        <v>3665</v>
      </c>
      <c r="G98" s="26">
        <v>3665</v>
      </c>
      <c r="H98" s="26"/>
      <c r="I98" s="26"/>
      <c r="J98" s="26"/>
      <c r="K98" s="26"/>
      <c r="L98" s="26"/>
      <c r="M98" s="26"/>
      <c r="N98" s="26"/>
      <c r="O98" s="26"/>
      <c r="P98" s="26"/>
    </row>
    <row r="99" spans="1:16" x14ac:dyDescent="0.25">
      <c r="A99" s="4" t="s">
        <v>142</v>
      </c>
      <c r="B99" s="4"/>
      <c r="C99" s="4" t="s">
        <v>92</v>
      </c>
      <c r="D99" s="4"/>
      <c r="E99" s="4"/>
      <c r="F99" s="33">
        <f t="shared" si="1"/>
        <v>9832</v>
      </c>
      <c r="G99" s="24"/>
      <c r="H99" s="24"/>
      <c r="I99" s="24">
        <v>9832</v>
      </c>
      <c r="J99" s="24"/>
      <c r="K99" s="24"/>
      <c r="L99" s="24"/>
      <c r="M99" s="24"/>
      <c r="N99" s="24"/>
      <c r="O99" s="24"/>
      <c r="P99" s="24"/>
    </row>
    <row r="100" spans="1:16" x14ac:dyDescent="0.25">
      <c r="A100" s="4"/>
      <c r="B100" s="4"/>
      <c r="C100" s="4"/>
      <c r="D100" s="4"/>
      <c r="E100" s="4"/>
      <c r="F100" s="4"/>
      <c r="G100" s="24"/>
      <c r="H100" s="24"/>
      <c r="I100" s="24"/>
      <c r="J100" s="24"/>
      <c r="K100" s="24"/>
      <c r="L100" s="24"/>
      <c r="M100" s="24"/>
      <c r="N100" s="24"/>
      <c r="O100" s="25"/>
      <c r="P100" s="24"/>
    </row>
    <row r="101" spans="1:16" x14ac:dyDescent="0.25">
      <c r="A101" s="6"/>
      <c r="B101" s="6"/>
      <c r="C101" s="4"/>
      <c r="D101" s="4"/>
      <c r="E101" s="6" t="s">
        <v>34</v>
      </c>
      <c r="F101" s="34">
        <f>SUM(F2:F100)</f>
        <v>141105</v>
      </c>
      <c r="G101" s="31">
        <f t="shared" ref="G101:P101" si="2">SUBTOTAL(9,G2:G99)</f>
        <v>69195</v>
      </c>
      <c r="H101" s="31">
        <f t="shared" si="2"/>
        <v>0</v>
      </c>
      <c r="I101" s="31">
        <f t="shared" si="2"/>
        <v>38555</v>
      </c>
      <c r="J101" s="31">
        <f t="shared" si="2"/>
        <v>4315</v>
      </c>
      <c r="K101" s="31">
        <f t="shared" si="2"/>
        <v>1600</v>
      </c>
      <c r="L101" s="31">
        <f t="shared" si="2"/>
        <v>1382</v>
      </c>
      <c r="M101" s="31">
        <f t="shared" si="2"/>
        <v>2049</v>
      </c>
      <c r="N101" s="31">
        <f t="shared" si="2"/>
        <v>20000</v>
      </c>
      <c r="O101" s="31">
        <f t="shared" si="2"/>
        <v>4000</v>
      </c>
      <c r="P101" s="31">
        <f t="shared" si="2"/>
        <v>9</v>
      </c>
    </row>
    <row r="102" spans="1:16" x14ac:dyDescent="0.25">
      <c r="A102" s="4"/>
      <c r="B102" s="4"/>
      <c r="C102" s="4"/>
      <c r="D102" s="4"/>
      <c r="E102" s="4"/>
      <c r="F102" s="4"/>
      <c r="G102" s="21"/>
      <c r="H102" s="5"/>
      <c r="I102" s="5"/>
      <c r="J102" s="5"/>
      <c r="K102" s="5"/>
      <c r="L102" s="5"/>
      <c r="M102" s="5"/>
      <c r="N102" s="5"/>
      <c r="P102" s="5"/>
    </row>
    <row r="103" spans="1:16" x14ac:dyDescent="0.25">
      <c r="A103" s="4"/>
      <c r="B103" s="4"/>
      <c r="C103" s="4"/>
      <c r="D103" s="4"/>
      <c r="E103" s="6" t="s">
        <v>35</v>
      </c>
      <c r="F103" s="22">
        <f>SUM(G101:O101)</f>
        <v>141096</v>
      </c>
      <c r="G103" s="22">
        <f>SUM(G101:O101)</f>
        <v>141096</v>
      </c>
      <c r="H103" s="5"/>
      <c r="I103" s="5"/>
      <c r="J103" s="5"/>
      <c r="K103" s="5"/>
      <c r="L103" s="5"/>
      <c r="M103" s="5"/>
      <c r="N103" s="5"/>
      <c r="P103" s="5"/>
    </row>
    <row r="104" spans="1:16" x14ac:dyDescent="0.25">
      <c r="A104" s="4"/>
      <c r="B104" s="4"/>
      <c r="C104" s="4"/>
      <c r="D104" s="4"/>
      <c r="E104" s="6" t="s">
        <v>36</v>
      </c>
      <c r="F104" s="22">
        <f>P101</f>
        <v>9</v>
      </c>
      <c r="G104" s="22">
        <f>P101</f>
        <v>9</v>
      </c>
      <c r="H104" s="5"/>
      <c r="I104" s="5"/>
      <c r="J104" s="5"/>
      <c r="K104" s="5"/>
      <c r="L104" s="5"/>
      <c r="M104" s="5"/>
      <c r="N104" s="5"/>
      <c r="P104" s="5"/>
    </row>
    <row r="105" spans="1:16" x14ac:dyDescent="0.25">
      <c r="A105" s="4"/>
      <c r="B105" s="4"/>
      <c r="C105" s="4"/>
      <c r="D105" s="4"/>
      <c r="E105" s="6"/>
      <c r="F105" s="6"/>
      <c r="G105" s="21"/>
      <c r="H105" s="5"/>
      <c r="I105" s="5"/>
      <c r="J105" s="5"/>
      <c r="K105" s="5"/>
      <c r="L105" s="5"/>
      <c r="M105" s="5"/>
      <c r="N105" s="5"/>
      <c r="P105" s="5"/>
    </row>
    <row r="106" spans="1:16" x14ac:dyDescent="0.25">
      <c r="A106" s="4"/>
      <c r="B106" s="4"/>
      <c r="C106" s="4"/>
      <c r="D106" s="4"/>
      <c r="E106" s="4" t="s">
        <v>75</v>
      </c>
      <c r="F106" s="22">
        <f>G103+G104</f>
        <v>141105</v>
      </c>
      <c r="G106" s="22">
        <f>G103+G104</f>
        <v>141105</v>
      </c>
      <c r="H106" s="5"/>
      <c r="I106" s="5"/>
      <c r="J106" s="5"/>
      <c r="K106" s="5"/>
      <c r="L106" s="5"/>
      <c r="M106" s="5"/>
      <c r="N106" s="5"/>
      <c r="P106" s="5"/>
    </row>
  </sheetData>
  <autoFilter ref="A1:P105" xr:uid="{00000000-0009-0000-0000-000000000000}"/>
  <sortState xmlns:xlrd2="http://schemas.microsoft.com/office/spreadsheetml/2017/richdata2" ref="A2:N99">
    <sortCondition ref="A2:A99"/>
  </sortState>
  <phoneticPr fontId="5" type="noConversion"/>
  <hyperlinks>
    <hyperlink ref="D55" r:id="rId1" xr:uid="{EFB55BF1-DA65-4DEA-AC29-0C4D1DD9B24A}"/>
    <hyperlink ref="D59" r:id="rId2" xr:uid="{865BC033-A852-4608-9121-A7E16F5B0443}"/>
    <hyperlink ref="D60" r:id="rId3" xr:uid="{71241A97-0821-440A-8A2F-09FDCF7BDCE0}"/>
  </hyperlinks>
  <printOptions gridLines="1"/>
  <pageMargins left="0.49" right="0.37" top="0.74803149606299213" bottom="0.68" header="0.31496062992125984" footer="0.31496062992125984"/>
  <pageSetup paperSize="9" fitToHeight="0" orientation="landscape" horizontalDpi="300" verticalDpi="300" r:id="rId4"/>
  <headerFooter>
    <oddHeader>&amp;L&amp;"Arial,Regular"&amp;12KINGSTON BAGPUIZE WITH SOUTHMOOR PARISH COUNCIL, ASSET REGISTER, 5 MAY 2021</oddHeader>
    <oddFooter>&amp;L&amp;F&amp;R&amp;P of &amp;N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2021-05-05T18:13:29Z</dcterms:modified>
</cp:coreProperties>
</file>